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7_BR_Ressourcen\5_Bewertung_Ausstattung\"/>
    </mc:Choice>
  </mc:AlternateContent>
  <xr:revisionPtr revIDLastSave="0" documentId="13_ncr:1_{1849775F-728B-41FF-AFA7-9B34C8DE68DA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tarif" sheetId="7" r:id="rId7"/>
    <sheet name="7_besch_frauen_p_gen_quartile" sheetId="8" r:id="rId8"/>
    <sheet name="8_besch_maenner_p_gen_quartile" sheetId="9" r:id="rId9"/>
    <sheet name="9_besch_vollz_p_gen_quartile" sheetId="10" r:id="rId10"/>
    <sheet name="10_besch_teilz_p_gen_quartile" sheetId="11" r:id="rId11"/>
    <sheet name="11_besch_mini_p_gen_quartile" sheetId="12" r:id="rId12"/>
    <sheet name="12_besch_tz_mini_p_gen_quartile" sheetId="13" r:id="rId13"/>
    <sheet name="13_besch_befr_p_gen_quartile" sheetId="14" r:id="rId14"/>
    <sheet name="14_besch_migr_p_gen_quartile" sheetId="15" r:id="rId15"/>
    <sheet name="15_besch_gew_p_gen_quartile" sheetId="16" r:id="rId16"/>
    <sheet name="16_besch_hochq_p_gen_quartile" sheetId="17" r:id="rId17"/>
    <sheet name="17_besch_beruf_p_gen_quartile" sheetId="18" r:id="rId18"/>
    <sheet name="18_besch_ungel_p_gen_quartile" sheetId="19" r:id="rId19"/>
    <sheet name="19_besch_azubi_p_gen_quartile" sheetId="20" r:id="rId20"/>
    <sheet name="20_besch_u30_p_gen_quartile" sheetId="21" r:id="rId21"/>
    <sheet name="21_besch_ue55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5" i="1"/>
  <c r="B24" i="1"/>
  <c r="B23" i="1"/>
  <c r="B21" i="1"/>
  <c r="B20" i="1"/>
  <c r="B17" i="1"/>
  <c r="B16" i="1"/>
  <c r="B12" i="1"/>
  <c r="B28" i="1"/>
  <c r="B27" i="1"/>
  <c r="B26" i="1"/>
  <c r="B19" i="1"/>
  <c r="B18" i="1"/>
  <c r="B15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<sst xmlns="http://schemas.openxmlformats.org/spreadsheetml/2006/main" count="263" uniqueCount="154">
  <si>
    <t>Bewertung der materiellen Ausstattung durch Betriebsräte</t>
  </si>
  <si>
    <t>Auswertung WSI-Betriebs- und Personalrätebefragung 2023</t>
  </si>
  <si>
    <t>Tabellensammlung 7.5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</si>
  <si>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</si>
  <si>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</si>
  <si>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</si>
  <si>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Bewertung der materiellen Ausstattung durch Betriebsräte. Noten von 1 (beste) bis 6 (schlechteste). Angaben gruppiert nach Branche.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</si>
  <si>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</si>
  <si>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</si>
  <si>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</si>
  <si>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</si>
  <si>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</si>
  <si>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</si>
  <si>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</si>
  <si>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</si>
  <si>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</si>
  <si>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</si>
  <si>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</si>
  <si>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</si>
  <si>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Mittelwert Noten von 1 sehr zufrieden bis 6 sehr unzufrieden, Betriebe ab 20 Beschäftigten und mit Betriebsrat, Prozentangaben gewichtet, Fallzahlen ungewichtet</t>
  </si>
  <si>
    <t>Quelle: WSI-Betriebs- und Personalrätebefragung 2023, Berechnung Wolfram Brehmer</t>
  </si>
  <si>
    <t>Fallzahl</t>
  </si>
  <si>
    <t>Mittelwert</t>
  </si>
  <si>
    <t>Tab. 2: Bewertung der materiellen Ausstattung durch Betriebsräte. Noten von 1 (beste) bis 6 (schlechteste).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</si>
  <si>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</si>
  <si>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</si>
  <si>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</si>
  <si>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</si>
  <si>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</si>
  <si>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</si>
  <si>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Bewertung der materiellen Ausstattung durch Betriebsräte. Noten von 1 (beste) bis 6 (schlechteste).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</si>
  <si>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</si>
  <si>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</si>
  <si>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</si>
  <si>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</si>
  <si>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</si>
  <si>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</si>
  <si>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</si>
  <si>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</si>
  <si>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</si>
  <si>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</si>
  <si>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</si>
  <si>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</si>
  <si>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</si>
  <si>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</si>
  <si>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</si>
  <si>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</si>
  <si>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</si>
  <si>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Bewertung der materiellen Ausstattung durch Betriebsräte. Noten von 1 (beste) bis 6 (schlechteste). Angaben gruppiert nach Ost- oder Westdeutschland.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</si>
  <si>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</si>
  <si>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</si>
  <si>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</si>
  <si>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</si>
  <si>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</si>
  <si>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</si>
  <si>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</si>
  <si>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</si>
  <si>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NGG (Gewerkschaft Nahrung-Genuss-Gaststätten)</t>
  </si>
  <si>
    <t xml:space="preserve">  GEW (Gewerkschaft Erziehung und Wissenschaft)</t>
  </si>
  <si>
    <t xml:space="preserve">  EVG (Eisenbahn- und Verkehrsgewerkschaft, ehemals TRANSNET)</t>
  </si>
  <si>
    <t xml:space="preserve">  Sonstige</t>
  </si>
  <si>
    <t xml:space="preserve">  Es gibt keine Mehrheitsgewerkschaft im Betrieb</t>
  </si>
  <si>
    <t>Tab. 6: Bewertung der materiellen Ausstattung durch Betriebsräte. Noten von 1 (beste) bis 6 (schlechteste). Angaben gruppiert nach Tarifbindung.</t>
  </si>
  <si>
    <t>Tarifbindung</t>
  </si>
  <si>
    <t xml:space="preserve">  kein Tarif</t>
  </si>
  <si>
    <t xml:space="preserve">  Branchentarif</t>
  </si>
  <si>
    <t xml:space="preserve">  Haustarif</t>
  </si>
  <si>
    <t xml:space="preserve">  Branchen- und Haustarif</t>
  </si>
  <si>
    <t>Tab. 7: Bewertung der materiellen Ausstattung durch Betriebsräte. Noten von 1 (beste) bis 6 (schlechteste).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</si>
  <si>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</si>
  <si>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</si>
  <si>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</si>
  <si>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</si>
  <si>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</si>
  <si>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8: Bewertung der materiellen Ausstattung durch Betriebsräte. Noten von 1 (beste) bis 6 (schlechteste).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</si>
  <si>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</si>
  <si>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</si>
  <si>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</si>
  <si>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</si>
  <si>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</si>
  <si>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</si>
  <si>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</si>
  <si>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</si>
  <si>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</si>
  <si>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</si>
  <si>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</si>
  <si>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</si>
  <si>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</si>
  <si>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11: Bewertung der materiellen Ausstattung durch Betriebsräte. Noten von 1 (beste) bis 6 (schlechteste).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</si>
  <si>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</si>
  <si>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</si>
  <si>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</si>
  <si>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</si>
  <si>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</si>
  <si>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12: Bewertung der materiellen Ausstattung durch Betriebsräte. Noten von 1 (beste) bis 6 (schlechteste).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</si>
  <si>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</si>
  <si>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</si>
  <si>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</si>
  <si>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</si>
  <si>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</si>
  <si>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</si>
  <si>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</si>
  <si>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</si>
  <si>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</si>
  <si>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</si>
  <si>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</si>
  <si>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</si>
  <si>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</si>
  <si>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</si>
  <si>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</si>
  <si>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</si>
  <si>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</si>
  <si>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</si>
  <si>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</si>
  <si>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</si>
  <si>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</si>
  <si>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</si>
  <si>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</si>
  <si>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</si>
  <si>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</si>
  <si>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</si>
  <si>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</si>
  <si>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</si>
  <si>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</si>
  <si>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</si>
  <si>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</si>
  <si>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19: Bewertung der materiellen Ausstattung durch Betriebsräte. Noten von 1 (beste) bis 6 (schlechteste).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</si>
  <si>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</si>
  <si>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</si>
  <si>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</si>
  <si>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</si>
  <si>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</si>
  <si>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20: Bewertung der materiellen Ausstattung durch Betriebsräte. Noten von 1 (beste) bis 6 (schlechteste).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</si>
  <si>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</si>
  <si>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</si>
  <si>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</si>
  <si>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</si>
  <si>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21: Bewertung der materiellen Ausstattung durch Betriebsräte. Noten von 1 (beste) bis 6 (schlechteste).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</si>
  <si>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</si>
  <si>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</si>
  <si>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</si>
  <si>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</si>
  <si>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</si>
  <si>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/</t>
  </si>
  <si>
    <t>/ Angabe wegen geringer Fallzahl nicht ausgewiesen.</t>
  </si>
  <si>
    <t>Tab. 5: Bewertung der materiellen Ausstattung durch Betriebsräte. Noten von 1 (beste) bis 6 (schlechteste). Angaben gruppiert nach gewerkschaftlichem Organisationsbereich.</t>
  </si>
  <si>
    <t>Tab. 9: Bewertung der materiellen Ausstattung durch Betriebsräte. Noten von 1 (beste) bis 6 (schlechteste). Angaben gruppiert nach Anteil Vollzeitbeschäftigter an Belegschaft.</t>
  </si>
  <si>
    <t>Tab. 10: Bewertung der materiellen Ausstattung durch Betriebsräte. Noten von 1 (beste) bis 6 (schlechteste). Angaben gruppiert nach Anteil Teilzeitbeschäftigter an Belegschaft.</t>
  </si>
  <si>
    <t>Tab. 13: Bewertung der materiellen Ausstattung durch Betriebsräte. Noten von 1 (beste) bis 6 (schlechteste). Angaben gruppiert nach Anteil befristet Beschäftigter an Belegschaft.</t>
  </si>
  <si>
    <t>Tab. 14: Bewertung der materiellen Ausstattung durch Betriebsräte. Noten von 1 (beste) bis 6 (schlechteste). Angaben gruppiert nach Anteil Beschäftigter mit Migrationshintergrund an Belegschaft.</t>
  </si>
  <si>
    <t>Tab. 15: Bewertung der materiellen Ausstattung durch Betriebsräte. Noten von 1 (beste) bis 6 (schlechteste). Angaben gruppiert nach Anteil von Gewerkschaftsmitgliedern.</t>
  </si>
  <si>
    <t>Tab. 16: Bewertung der materiellen Ausstattung durch Betriebsräte. Noten von 1 (beste) bis 6 (schlechteste). Angaben gruppiert nach Anteil hochqualifizierter Tätigkeiten an Belegschaft.</t>
  </si>
  <si>
    <t>Tab. 17: Bewertung der materiellen Ausstattung durch Betriebsräte. Noten von 1 (beste) bis 6 (schlechteste). Angaben gruppiert nach Anteil mittlerer Tätigkeiten an Belegschaft.</t>
  </si>
  <si>
    <t>Tab. 18: Bewertung der materiellen Ausstattung durch Betriebsräte. Noten von 1 (beste) bis 6 (schlechteste). Angaben gruppiert nach Anteil einfacher oder Hilfstätigkeiten an Belegschaft.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</si>
</sst>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4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6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73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6" fillId="0" borderId="8" xfId="0" applyNumberFormat="1" applyFont="1" applyBorder="1" applyAlignment="1" applyProtection="1">
      <alignment horizontal="right"/>
    </xf>
    <xf numFmtId="0" fontId="7" fillId="0" borderId="9" xfId="0" applyNumberFormat="1" applyFont="1" applyBorder="1" applyAlignment="1" applyProtection="1">
      <alignment horizontal="left"/>
    </xf>
    <xf numFmtId="0" fontId="8" fillId="0" borderId="10" xfId="0" applyNumberFormat="1" applyFont="1" applyBorder="1" applyAlignment="1" applyProtection="1"/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3" fontId="11" fillId="0" borderId="13" xfId="0" applyNumberFormat="1" applyFont="1" applyBorder="1" applyAlignment="1" applyProtection="1">
      <alignment horizontal="right"/>
    </xf>
    <xf numFmtId="164" fontId="12" fillId="0" borderId="14" xfId="0" applyNumberFormat="1" applyFont="1" applyBorder="1" applyAlignment="1" applyProtection="1">
      <alignment horizontal="right"/>
    </xf>
    <xf numFmtId="0" fontId="13" fillId="0" borderId="15" xfId="0" applyNumberFormat="1" applyFont="1" applyBorder="1" applyAlignment="1" applyProtection="1">
      <alignment horizontal="left"/>
    </xf>
    <xf numFmtId="3" fontId="14" fillId="0" borderId="16" xfId="0" applyNumberFormat="1" applyFont="1" applyBorder="1" applyAlignment="1" applyProtection="1">
      <alignment horizontal="right"/>
    </xf>
    <xf numFmtId="164" fontId="15" fillId="0" borderId="17" xfId="0" applyNumberFormat="1" applyFont="1" applyBorder="1" applyAlignment="1" applyProtection="1">
      <alignment horizontal="right"/>
    </xf>
    <xf numFmtId="0" fontId="16" fillId="0" borderId="18" xfId="0" applyNumberFormat="1" applyFont="1" applyBorder="1" applyAlignment="1" applyProtection="1">
      <alignment horizontal="left"/>
    </xf>
    <xf numFmtId="3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0" fontId="19" fillId="0" borderId="21" xfId="0" applyNumberFormat="1" applyFont="1" applyBorder="1" applyAlignment="1" applyProtection="1">
      <alignment horizontal="left"/>
    </xf>
    <xf numFmtId="3" fontId="20" fillId="0" borderId="22" xfId="0" applyNumberFormat="1" applyFont="1" applyBorder="1" applyAlignment="1" applyProtection="1">
      <alignment horizontal="right"/>
    </xf>
    <xf numFmtId="164" fontId="21" fillId="0" borderId="23" xfId="0" applyNumberFormat="1" applyFont="1" applyBorder="1" applyAlignment="1" applyProtection="1">
      <alignment horizontal="right"/>
    </xf>
    <xf numFmtId="0" fontId="22" fillId="0" borderId="24" xfId="0" applyNumberFormat="1" applyFont="1" applyBorder="1" applyAlignment="1" applyProtection="1">
      <alignment horizontal="left"/>
    </xf>
    <xf numFmtId="3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0" fontId="28" fillId="0" borderId="30" xfId="0" applyNumberFormat="1" applyFont="1" applyBorder="1" applyAlignment="1" applyProtection="1">
      <alignment horizontal="left"/>
    </xf>
    <xf numFmtId="3" fontId="29" fillId="0" borderId="31" xfId="0" applyNumberFormat="1" applyFont="1" applyBorder="1" applyAlignment="1" applyProtection="1">
      <alignment horizontal="right"/>
    </xf>
    <xf numFmtId="164" fontId="30" fillId="0" borderId="32" xfId="0" applyNumberFormat="1" applyFont="1" applyBorder="1" applyAlignment="1" applyProtection="1">
      <alignment horizontal="right"/>
    </xf>
    <xf numFmtId="0" fontId="31" fillId="0" borderId="33" xfId="0" applyNumberFormat="1" applyFont="1" applyBorder="1" applyAlignment="1" applyProtection="1">
      <alignment horizontal="left"/>
    </xf>
    <xf numFmtId="3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0" fontId="34" fillId="0" borderId="36" xfId="0" applyNumberFormat="1" applyFont="1" applyBorder="1" applyAlignment="1" applyProtection="1">
      <alignment horizontal="left"/>
    </xf>
    <xf numFmtId="3" fontId="35" fillId="0" borderId="37" xfId="0" applyNumberFormat="1" applyFont="1" applyBorder="1" applyAlignment="1" applyProtection="1">
      <alignment horizontal="right"/>
    </xf>
    <xf numFmtId="164" fontId="36" fillId="0" borderId="38" xfId="0" applyNumberFormat="1" applyFont="1" applyBorder="1" applyAlignment="1" applyProtection="1">
      <alignment horizontal="right"/>
    </xf>
    <xf numFmtId="0" fontId="37" fillId="0" borderId="39" xfId="0" applyNumberFormat="1" applyFont="1" applyBorder="1" applyAlignment="1" applyProtection="1">
      <alignment horizontal="left"/>
    </xf>
    <xf numFmtId="3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0" fontId="43" fillId="0" borderId="45" xfId="0" applyNumberFormat="1" applyFont="1" applyBorder="1" applyAlignment="1" applyProtection="1"/>
    <xf numFmtId="0" fontId="44" fillId="0" borderId="46" xfId="0" applyNumberFormat="1" applyFont="1" applyBorder="1" applyAlignment="1" applyProtection="1"/>
    <xf numFmtId="0" fontId="0" fillId="0" borderId="47" xfId="0" applyBorder="1"/>
    <xf numFmtId="0" fontId="0" fillId="0" borderId="48" xfId="0" applyBorder="1"/>
    <xf numFmtId="0" fontId="45" fillId="0" borderId="49" xfId="0" applyNumberFormat="1" applyFont="1" applyBorder="1" applyAlignment="1" applyProtection="1"/>
    <xf numFmtId="0" fontId="46" fillId="0" borderId="50" xfId="0" applyNumberFormat="1" applyFont="1" applyBorder="1" applyAlignment="1" applyProtection="1"/>
    <xf numFmtId="0" fontId="47" fillId="0" borderId="51" xfId="0" applyNumberFormat="1" applyFont="1" applyBorder="1" applyAlignment="1" applyProtection="1">
      <alignment horizontal="right"/>
    </xf>
    <xf numFmtId="0" fontId="48" fillId="0" borderId="52" xfId="0" applyNumberFormat="1" applyFont="1" applyBorder="1" applyAlignment="1" applyProtection="1">
      <alignment horizontal="right"/>
    </xf>
    <xf numFmtId="0" fontId="49" fillId="0" borderId="53" xfId="0" applyNumberFormat="1" applyFont="1" applyBorder="1" applyAlignment="1" applyProtection="1">
      <alignment horizontal="left"/>
    </xf>
    <xf numFmtId="0" fontId="50" fillId="0" borderId="54" xfId="0" applyNumberFormat="1" applyFont="1" applyBorder="1" applyAlignment="1" applyProtection="1"/>
    <xf numFmtId="0" fontId="51" fillId="0" borderId="55" xfId="0" applyNumberFormat="1" applyFont="1" applyBorder="1" applyAlignment="1" applyProtection="1"/>
    <xf numFmtId="0" fontId="52" fillId="0" borderId="56" xfId="0" applyNumberFormat="1" applyFont="1" applyBorder="1" applyAlignment="1" applyProtection="1">
      <alignment horizontal="left"/>
    </xf>
    <xf numFmtId="3" fontId="53" fillId="0" borderId="57" xfId="0" applyNumberFormat="1" applyFont="1" applyBorder="1" applyAlignment="1" applyProtection="1">
      <alignment horizontal="right"/>
    </xf>
    <xf numFmtId="164" fontId="54" fillId="0" borderId="58" xfId="0" applyNumberFormat="1" applyFont="1" applyBorder="1" applyAlignment="1" applyProtection="1">
      <alignment horizontal="right"/>
    </xf>
    <xf numFmtId="0" fontId="55" fillId="0" borderId="59" xfId="0" applyNumberFormat="1" applyFont="1" applyBorder="1" applyAlignment="1" applyProtection="1">
      <alignment horizontal="left"/>
    </xf>
    <xf numFmtId="3" fontId="56" fillId="0" borderId="60" xfId="0" applyNumberFormat="1" applyFont="1" applyBorder="1" applyAlignment="1" applyProtection="1">
      <alignment horizontal="right"/>
    </xf>
    <xf numFmtId="164" fontId="57" fillId="0" borderId="61" xfId="0" applyNumberFormat="1" applyFont="1" applyBorder="1" applyAlignment="1" applyProtection="1">
      <alignment horizontal="right"/>
    </xf>
    <xf numFmtId="0" fontId="58" fillId="0" borderId="62" xfId="0" applyNumberFormat="1" applyFont="1" applyBorder="1" applyAlignment="1" applyProtection="1">
      <alignment horizontal="left"/>
    </xf>
    <xf numFmtId="3" fontId="59" fillId="0" borderId="63" xfId="0" applyNumberFormat="1" applyFont="1" applyBorder="1" applyAlignment="1" applyProtection="1">
      <alignment horizontal="right"/>
    </xf>
    <xf numFmtId="164" fontId="60" fillId="0" borderId="64" xfId="0" applyNumberFormat="1" applyFont="1" applyBorder="1" applyAlignment="1" applyProtection="1">
      <alignment horizontal="right"/>
    </xf>
    <xf numFmtId="0" fontId="61" fillId="0" borderId="65" xfId="0" applyNumberFormat="1" applyFont="1" applyBorder="1" applyAlignment="1" applyProtection="1">
      <alignment horizontal="left"/>
    </xf>
    <xf numFmtId="3" fontId="62" fillId="0" borderId="66" xfId="0" applyNumberFormat="1" applyFont="1" applyBorder="1" applyAlignment="1" applyProtection="1">
      <alignment horizontal="right"/>
    </xf>
    <xf numFmtId="164" fontId="63" fillId="0" borderId="67" xfId="0" applyNumberFormat="1" applyFont="1" applyBorder="1" applyAlignment="1" applyProtection="1">
      <alignment horizontal="right"/>
    </xf>
    <xf numFmtId="0" fontId="64" fillId="0" borderId="68" xfId="0" applyNumberFormat="1" applyFont="1" applyBorder="1" applyAlignment="1" applyProtection="1">
      <alignment horizontal="left"/>
    </xf>
    <xf numFmtId="3" fontId="65" fillId="0" borderId="69" xfId="0" applyNumberFormat="1" applyFont="1" applyBorder="1" applyAlignment="1" applyProtection="1">
      <alignment horizontal="right"/>
    </xf>
    <xf numFmtId="164" fontId="66" fillId="0" borderId="70" xfId="0" applyNumberFormat="1" applyFont="1" applyBorder="1" applyAlignment="1" applyProtection="1">
      <alignment horizontal="right"/>
    </xf>
    <xf numFmtId="0" fontId="67" fillId="0" borderId="71" xfId="0" applyNumberFormat="1" applyFont="1" applyBorder="1" applyAlignment="1" applyProtection="1">
      <alignment horizontal="left"/>
    </xf>
    <xf numFmtId="3" fontId="68" fillId="0" borderId="72" xfId="0" applyNumberFormat="1" applyFont="1" applyBorder="1" applyAlignment="1" applyProtection="1">
      <alignment horizontal="right"/>
    </xf>
    <xf numFmtId="164" fontId="69" fillId="0" borderId="73" xfId="0" applyNumberFormat="1" applyFont="1" applyBorder="1" applyAlignment="1" applyProtection="1">
      <alignment horizontal="right"/>
    </xf>
    <xf numFmtId="0" fontId="70" fillId="0" borderId="74" xfId="0" applyNumberFormat="1" applyFont="1" applyBorder="1" applyAlignment="1" applyProtection="1"/>
    <xf numFmtId="0" fontId="71" fillId="0" borderId="75" xfId="0" applyNumberFormat="1" applyFont="1" applyBorder="1" applyAlignment="1" applyProtection="1"/>
    <xf numFmtId="0" fontId="0" fillId="0" borderId="76" xfId="0" applyBorder="1"/>
    <xf numFmtId="0" fontId="0" fillId="0" borderId="77" xfId="0" applyBorder="1"/>
    <xf numFmtId="0" fontId="72" fillId="0" borderId="78" xfId="0" applyNumberFormat="1" applyFont="1" applyBorder="1" applyAlignment="1" applyProtection="1"/>
    <xf numFmtId="0" fontId="73" fillId="0" borderId="79" xfId="0" applyNumberFormat="1" applyFont="1" applyBorder="1" applyAlignment="1" applyProtection="1"/>
    <xf numFmtId="0" fontId="74" fillId="0" borderId="80" xfId="0" applyNumberFormat="1" applyFont="1" applyBorder="1" applyAlignment="1" applyProtection="1">
      <alignment horizontal="right"/>
    </xf>
    <xf numFmtId="0" fontId="75" fillId="0" borderId="81" xfId="0" applyNumberFormat="1" applyFont="1" applyBorder="1" applyAlignment="1" applyProtection="1">
      <alignment horizontal="right"/>
    </xf>
    <xf numFmtId="0" fontId="76" fillId="0" borderId="82" xfId="0" applyNumberFormat="1" applyFont="1" applyBorder="1" applyAlignment="1" applyProtection="1">
      <alignment horizontal="left"/>
    </xf>
    <xf numFmtId="0" fontId="77" fillId="0" borderId="83" xfId="0" applyNumberFormat="1" applyFont="1" applyBorder="1" applyAlignment="1" applyProtection="1"/>
    <xf numFmtId="0" fontId="78" fillId="0" borderId="84" xfId="0" applyNumberFormat="1" applyFont="1" applyBorder="1" applyAlignment="1" applyProtection="1"/>
    <xf numFmtId="0" fontId="79" fillId="0" borderId="85" xfId="0" applyNumberFormat="1" applyFont="1" applyBorder="1" applyAlignment="1" applyProtection="1">
      <alignment horizontal="left"/>
    </xf>
    <xf numFmtId="3" fontId="80" fillId="0" borderId="86" xfId="0" applyNumberFormat="1" applyFont="1" applyBorder="1" applyAlignment="1" applyProtection="1">
      <alignment horizontal="right"/>
    </xf>
    <xf numFmtId="164" fontId="81" fillId="0" borderId="87" xfId="0" applyNumberFormat="1" applyFont="1" applyBorder="1" applyAlignment="1" applyProtection="1">
      <alignment horizontal="right"/>
    </xf>
    <xf numFmtId="0" fontId="82" fillId="0" borderId="88" xfId="0" applyNumberFormat="1" applyFont="1" applyBorder="1" applyAlignment="1" applyProtection="1">
      <alignment horizontal="left"/>
    </xf>
    <xf numFmtId="3" fontId="83" fillId="0" borderId="89" xfId="0" applyNumberFormat="1" applyFont="1" applyBorder="1" applyAlignment="1" applyProtection="1">
      <alignment horizontal="right"/>
    </xf>
    <xf numFmtId="164" fontId="84" fillId="0" borderId="90" xfId="0" applyNumberFormat="1" applyFont="1" applyBorder="1" applyAlignment="1" applyProtection="1">
      <alignment horizontal="right"/>
    </xf>
    <xf numFmtId="0" fontId="85" fillId="0" borderId="91" xfId="0" applyNumberFormat="1" applyFont="1" applyBorder="1" applyAlignment="1" applyProtection="1">
      <alignment horizontal="left"/>
    </xf>
    <xf numFmtId="3" fontId="86" fillId="0" borderId="92" xfId="0" applyNumberFormat="1" applyFont="1" applyBorder="1" applyAlignment="1" applyProtection="1">
      <alignment horizontal="right"/>
    </xf>
    <xf numFmtId="164" fontId="87" fillId="0" borderId="93" xfId="0" applyNumberFormat="1" applyFont="1" applyBorder="1" applyAlignment="1" applyProtection="1">
      <alignment horizontal="right"/>
    </xf>
    <xf numFmtId="0" fontId="88" fillId="0" borderId="94" xfId="0" applyNumberFormat="1" applyFont="1" applyBorder="1" applyAlignment="1" applyProtection="1">
      <alignment horizontal="left"/>
    </xf>
    <xf numFmtId="3" fontId="89" fillId="0" borderId="95" xfId="0" applyNumberFormat="1" applyFont="1" applyBorder="1" applyAlignment="1" applyProtection="1">
      <alignment horizontal="right"/>
    </xf>
    <xf numFmtId="164" fontId="90" fillId="0" borderId="96" xfId="0" applyNumberFormat="1" applyFont="1" applyBorder="1" applyAlignment="1" applyProtection="1">
      <alignment horizontal="right"/>
    </xf>
    <xf numFmtId="0" fontId="91" fillId="0" borderId="97" xfId="0" applyNumberFormat="1" applyFont="1" applyBorder="1" applyAlignment="1" applyProtection="1">
      <alignment horizontal="left"/>
    </xf>
    <xf numFmtId="3" fontId="92" fillId="0" borderId="98" xfId="0" applyNumberFormat="1" applyFont="1" applyBorder="1" applyAlignment="1" applyProtection="1">
      <alignment horizontal="right"/>
    </xf>
    <xf numFmtId="164" fontId="93" fillId="0" borderId="99" xfId="0" applyNumberFormat="1" applyFont="1" applyBorder="1" applyAlignment="1" applyProtection="1">
      <alignment horizontal="right"/>
    </xf>
    <xf numFmtId="0" fontId="94" fillId="0" borderId="100" xfId="0" applyNumberFormat="1" applyFont="1" applyBorder="1" applyAlignment="1" applyProtection="1">
      <alignment horizontal="left"/>
    </xf>
    <xf numFmtId="3" fontId="95" fillId="0" borderId="101" xfId="0" applyNumberFormat="1" applyFont="1" applyBorder="1" applyAlignment="1" applyProtection="1">
      <alignment horizontal="right"/>
    </xf>
    <xf numFmtId="164" fontId="96" fillId="0" borderId="102" xfId="0" applyNumberFormat="1" applyFont="1" applyBorder="1" applyAlignment="1" applyProtection="1">
      <alignment horizontal="right"/>
    </xf>
    <xf numFmtId="0" fontId="97" fillId="0" borderId="103" xfId="0" applyNumberFormat="1" applyFont="1" applyBorder="1" applyAlignment="1" applyProtection="1">
      <alignment horizontal="left"/>
    </xf>
    <xf numFmtId="3" fontId="98" fillId="0" borderId="104" xfId="0" applyNumberFormat="1" applyFont="1" applyBorder="1" applyAlignment="1" applyProtection="1">
      <alignment horizontal="right"/>
    </xf>
    <xf numFmtId="164" fontId="99" fillId="0" borderId="105" xfId="0" applyNumberFormat="1" applyFont="1" applyBorder="1" applyAlignment="1" applyProtection="1">
      <alignment horizontal="right"/>
    </xf>
    <xf numFmtId="0" fontId="100" fillId="0" borderId="106" xfId="0" applyNumberFormat="1" applyFont="1" applyBorder="1" applyAlignment="1" applyProtection="1">
      <alignment horizontal="left"/>
    </xf>
    <xf numFmtId="3" fontId="101" fillId="0" borderId="107" xfId="0" applyNumberFormat="1" applyFont="1" applyBorder="1" applyAlignment="1" applyProtection="1">
      <alignment horizontal="right"/>
    </xf>
    <xf numFmtId="164" fontId="102" fillId="0" borderId="108" xfId="0" applyNumberFormat="1" applyFont="1" applyBorder="1" applyAlignment="1" applyProtection="1">
      <alignment horizontal="right"/>
    </xf>
    <xf numFmtId="0" fontId="103" fillId="0" borderId="109" xfId="0" applyNumberFormat="1" applyFont="1" applyBorder="1" applyAlignment="1" applyProtection="1">
      <alignment horizontal="left"/>
    </xf>
    <xf numFmtId="3" fontId="104" fillId="0" borderId="110" xfId="0" applyNumberFormat="1" applyFont="1" applyBorder="1" applyAlignment="1" applyProtection="1">
      <alignment horizontal="right"/>
    </xf>
    <xf numFmtId="164" fontId="105" fillId="0" borderId="111" xfId="0" applyNumberFormat="1" applyFont="1" applyBorder="1" applyAlignment="1" applyProtection="1">
      <alignment horizontal="right"/>
    </xf>
    <xf numFmtId="0" fontId="106" fillId="0" borderId="112" xfId="0" applyNumberFormat="1" applyFont="1" applyBorder="1" applyAlignment="1" applyProtection="1">
      <alignment horizontal="left"/>
    </xf>
    <xf numFmtId="3" fontId="107" fillId="0" borderId="113" xfId="0" applyNumberFormat="1" applyFont="1" applyBorder="1" applyAlignment="1" applyProtection="1">
      <alignment horizontal="right"/>
    </xf>
    <xf numFmtId="164" fontId="108" fillId="0" borderId="114" xfId="0" applyNumberFormat="1" applyFont="1" applyBorder="1" applyAlignment="1" applyProtection="1">
      <alignment horizontal="right"/>
    </xf>
    <xf numFmtId="0" fontId="109" fillId="0" borderId="115" xfId="0" applyNumberFormat="1" applyFont="1" applyBorder="1" applyAlignment="1" applyProtection="1">
      <alignment horizontal="left"/>
    </xf>
    <xf numFmtId="3" fontId="110" fillId="0" borderId="116" xfId="0" applyNumberFormat="1" applyFont="1" applyBorder="1" applyAlignment="1" applyProtection="1">
      <alignment horizontal="right"/>
    </xf>
    <xf numFmtId="164" fontId="111" fillId="0" borderId="117" xfId="0" applyNumberFormat="1" applyFont="1" applyBorder="1" applyAlignment="1" applyProtection="1">
      <alignment horizontal="right"/>
    </xf>
    <xf numFmtId="0" fontId="112" fillId="0" borderId="118" xfId="0" applyNumberFormat="1" applyFont="1" applyBorder="1" applyAlignment="1" applyProtection="1">
      <alignment horizontal="left"/>
    </xf>
    <xf numFmtId="3" fontId="113" fillId="0" borderId="119" xfId="0" applyNumberFormat="1" applyFont="1" applyBorder="1" applyAlignment="1" applyProtection="1">
      <alignment horizontal="right"/>
    </xf>
    <xf numFmtId="164" fontId="114" fillId="0" borderId="120" xfId="0" applyNumberFormat="1" applyFont="1" applyBorder="1" applyAlignment="1" applyProtection="1">
      <alignment horizontal="right"/>
    </xf>
    <xf numFmtId="0" fontId="115" fillId="0" borderId="121" xfId="0" applyNumberFormat="1" applyFont="1" applyBorder="1" applyAlignment="1" applyProtection="1">
      <alignment horizontal="left"/>
    </xf>
    <xf numFmtId="3" fontId="116" fillId="0" borderId="122" xfId="0" applyNumberFormat="1" applyFont="1" applyBorder="1" applyAlignment="1" applyProtection="1">
      <alignment horizontal="right"/>
    </xf>
    <xf numFmtId="164" fontId="117" fillId="0" borderId="123" xfId="0" applyNumberFormat="1" applyFont="1" applyBorder="1" applyAlignment="1" applyProtection="1">
      <alignment horizontal="right"/>
    </xf>
    <xf numFmtId="0" fontId="118" fillId="0" borderId="124" xfId="0" applyNumberFormat="1" applyFont="1" applyBorder="1" applyAlignment="1" applyProtection="1">
      <alignment horizontal="left"/>
    </xf>
    <xf numFmtId="3" fontId="119" fillId="0" borderId="125" xfId="0" applyNumberFormat="1" applyFont="1" applyBorder="1" applyAlignment="1" applyProtection="1">
      <alignment horizontal="right"/>
    </xf>
    <xf numFmtId="164" fontId="120" fillId="0" borderId="126" xfId="0" applyNumberFormat="1" applyFont="1" applyBorder="1" applyAlignment="1" applyProtection="1">
      <alignment horizontal="right"/>
    </xf>
    <xf numFmtId="0" fontId="121" fillId="0" borderId="127" xfId="0" applyNumberFormat="1" applyFont="1" applyBorder="1" applyAlignment="1" applyProtection="1">
      <alignment horizontal="left"/>
    </xf>
    <xf numFmtId="3" fontId="122" fillId="0" borderId="128" xfId="0" applyNumberFormat="1" applyFont="1" applyBorder="1" applyAlignment="1" applyProtection="1">
      <alignment horizontal="right"/>
    </xf>
    <xf numFmtId="164" fontId="123" fillId="0" borderId="129" xfId="0" applyNumberFormat="1" applyFont="1" applyBorder="1" applyAlignment="1" applyProtection="1">
      <alignment horizontal="right"/>
    </xf>
    <xf numFmtId="0" fontId="124" fillId="0" borderId="130" xfId="0" applyNumberFormat="1" applyFont="1" applyBorder="1" applyAlignment="1" applyProtection="1">
      <alignment horizontal="left"/>
    </xf>
    <xf numFmtId="3" fontId="125" fillId="0" borderId="131" xfId="0" applyNumberFormat="1" applyFont="1" applyBorder="1" applyAlignment="1" applyProtection="1">
      <alignment horizontal="right"/>
    </xf>
    <xf numFmtId="164" fontId="126" fillId="0" borderId="132" xfId="0" applyNumberFormat="1" applyFont="1" applyBorder="1" applyAlignment="1" applyProtection="1">
      <alignment horizontal="right"/>
    </xf>
    <xf numFmtId="0" fontId="127" fillId="0" borderId="133" xfId="0" applyNumberFormat="1" applyFont="1" applyBorder="1" applyAlignment="1" applyProtection="1">
      <alignment horizontal="left"/>
    </xf>
    <xf numFmtId="3" fontId="128" fillId="0" borderId="134" xfId="0" applyNumberFormat="1" applyFont="1" applyBorder="1" applyAlignment="1" applyProtection="1">
      <alignment horizontal="right"/>
    </xf>
    <xf numFmtId="164" fontId="129" fillId="0" borderId="135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0" fillId="0" borderId="138" xfId="0" applyBorder="1"/>
    <xf numFmtId="0" fontId="0" fillId="0" borderId="139" xfId="0" applyBorder="1"/>
    <xf numFmtId="0" fontId="132" fillId="0" borderId="140" xfId="0" applyNumberFormat="1" applyFont="1" applyBorder="1" applyAlignment="1" applyProtection="1"/>
    <xf numFmtId="0" fontId="133" fillId="0" borderId="141" xfId="0" applyNumberFormat="1" applyFont="1" applyBorder="1" applyAlignment="1" applyProtection="1"/>
    <xf numFmtId="0" fontId="134" fillId="0" borderId="142" xfId="0" applyNumberFormat="1" applyFont="1" applyBorder="1" applyAlignment="1" applyProtection="1">
      <alignment horizontal="right"/>
    </xf>
    <xf numFmtId="0" fontId="135" fillId="0" borderId="143" xfId="0" applyNumberFormat="1" applyFont="1" applyBorder="1" applyAlignment="1" applyProtection="1">
      <alignment horizontal="right"/>
    </xf>
    <xf numFmtId="0" fontId="136" fillId="0" borderId="144" xfId="0" applyNumberFormat="1" applyFont="1" applyBorder="1" applyAlignment="1" applyProtection="1">
      <alignment horizontal="left"/>
    </xf>
    <xf numFmtId="0" fontId="137" fillId="0" borderId="145" xfId="0" applyNumberFormat="1" applyFont="1" applyBorder="1" applyAlignment="1" applyProtection="1"/>
    <xf numFmtId="0" fontId="138" fillId="0" borderId="146" xfId="0" applyNumberFormat="1" applyFont="1" applyBorder="1" applyAlignment="1" applyProtection="1"/>
    <xf numFmtId="0" fontId="139" fillId="0" borderId="147" xfId="0" applyNumberFormat="1" applyFont="1" applyBorder="1" applyAlignment="1" applyProtection="1">
      <alignment horizontal="left"/>
    </xf>
    <xf numFmtId="3" fontId="140" fillId="0" borderId="148" xfId="0" applyNumberFormat="1" applyFont="1" applyBorder="1" applyAlignment="1" applyProtection="1">
      <alignment horizontal="right"/>
    </xf>
    <xf numFmtId="164" fontId="141" fillId="0" borderId="149" xfId="0" applyNumberFormat="1" applyFont="1" applyBorder="1" applyAlignment="1" applyProtection="1">
      <alignment horizontal="right"/>
    </xf>
    <xf numFmtId="0" fontId="142" fillId="0" borderId="150" xfId="0" applyNumberFormat="1" applyFont="1" applyBorder="1" applyAlignment="1" applyProtection="1">
      <alignment horizontal="left"/>
    </xf>
    <xf numFmtId="3" fontId="143" fillId="0" borderId="151" xfId="0" applyNumberFormat="1" applyFont="1" applyBorder="1" applyAlignment="1" applyProtection="1">
      <alignment horizontal="right"/>
    </xf>
    <xf numFmtId="164" fontId="144" fillId="0" borderId="152" xfId="0" applyNumberFormat="1" applyFont="1" applyBorder="1" applyAlignment="1" applyProtection="1">
      <alignment horizontal="right"/>
    </xf>
    <xf numFmtId="0" fontId="145" fillId="0" borderId="153" xfId="0" applyNumberFormat="1" applyFont="1" applyBorder="1" applyAlignment="1" applyProtection="1">
      <alignment horizontal="left"/>
    </xf>
    <xf numFmtId="3" fontId="146" fillId="0" borderId="154" xfId="0" applyNumberFormat="1" applyFont="1" applyBorder="1" applyAlignment="1" applyProtection="1">
      <alignment horizontal="right"/>
    </xf>
    <xf numFmtId="164" fontId="147" fillId="0" borderId="155" xfId="0" applyNumberFormat="1" applyFont="1" applyBorder="1" applyAlignment="1" applyProtection="1">
      <alignment horizontal="right"/>
    </xf>
    <xf numFmtId="0" fontId="148" fillId="0" borderId="156" xfId="0" applyNumberFormat="1" applyFont="1" applyBorder="1" applyAlignment="1" applyProtection="1"/>
    <xf numFmtId="0" fontId="149" fillId="0" borderId="157" xfId="0" applyNumberFormat="1" applyFont="1" applyBorder="1" applyAlignment="1" applyProtection="1"/>
    <xf numFmtId="0" fontId="0" fillId="0" borderId="158" xfId="0" applyBorder="1"/>
    <xf numFmtId="0" fontId="0" fillId="0" borderId="159" xfId="0" applyBorder="1"/>
    <xf numFmtId="0" fontId="150" fillId="0" borderId="160" xfId="0" applyNumberFormat="1" applyFont="1" applyBorder="1" applyAlignment="1" applyProtection="1"/>
    <xf numFmtId="0" fontId="151" fillId="0" borderId="161" xfId="0" applyNumberFormat="1" applyFont="1" applyBorder="1" applyAlignment="1" applyProtection="1"/>
    <xf numFmtId="0" fontId="152" fillId="0" borderId="162" xfId="0" applyNumberFormat="1" applyFont="1" applyBorder="1" applyAlignment="1" applyProtection="1">
      <alignment horizontal="right"/>
    </xf>
    <xf numFmtId="0" fontId="153" fillId="0" borderId="163" xfId="0" applyNumberFormat="1" applyFont="1" applyBorder="1" applyAlignment="1" applyProtection="1">
      <alignment horizontal="right"/>
    </xf>
    <xf numFmtId="0" fontId="154" fillId="0" borderId="164" xfId="0" applyNumberFormat="1" applyFont="1" applyBorder="1" applyAlignment="1" applyProtection="1">
      <alignment horizontal="left"/>
    </xf>
    <xf numFmtId="0" fontId="155" fillId="0" borderId="165" xfId="0" applyNumberFormat="1" applyFont="1" applyBorder="1" applyAlignment="1" applyProtection="1"/>
    <xf numFmtId="0" fontId="156" fillId="0" borderId="166" xfId="0" applyNumberFormat="1" applyFont="1" applyBorder="1" applyAlignment="1" applyProtection="1"/>
    <xf numFmtId="0" fontId="157" fillId="0" borderId="167" xfId="0" applyNumberFormat="1" applyFont="1" applyBorder="1" applyAlignment="1" applyProtection="1">
      <alignment horizontal="left"/>
    </xf>
    <xf numFmtId="3" fontId="158" fillId="0" borderId="168" xfId="0" applyNumberFormat="1" applyFont="1" applyBorder="1" applyAlignment="1" applyProtection="1">
      <alignment horizontal="right"/>
    </xf>
    <xf numFmtId="164" fontId="159" fillId="0" borderId="169" xfId="0" applyNumberFormat="1" applyFont="1" applyBorder="1" applyAlignment="1" applyProtection="1">
      <alignment horizontal="right"/>
    </xf>
    <xf numFmtId="0" fontId="160" fillId="0" borderId="170" xfId="0" applyNumberFormat="1" applyFont="1" applyBorder="1" applyAlignment="1" applyProtection="1">
      <alignment horizontal="left"/>
    </xf>
    <xf numFmtId="3" fontId="161" fillId="0" borderId="171" xfId="0" applyNumberFormat="1" applyFont="1" applyBorder="1" applyAlignment="1" applyProtection="1">
      <alignment horizontal="right"/>
    </xf>
    <xf numFmtId="164" fontId="162" fillId="0" borderId="172" xfId="0" applyNumberFormat="1" applyFont="1" applyBorder="1" applyAlignment="1" applyProtection="1">
      <alignment horizontal="right"/>
    </xf>
    <xf numFmtId="0" fontId="163" fillId="0" borderId="173" xfId="0" applyNumberFormat="1" applyFont="1" applyBorder="1" applyAlignment="1" applyProtection="1">
      <alignment horizontal="left"/>
    </xf>
    <xf numFmtId="3" fontId="164" fillId="0" borderId="174" xfId="0" applyNumberFormat="1" applyFont="1" applyBorder="1" applyAlignment="1" applyProtection="1">
      <alignment horizontal="right"/>
    </xf>
    <xf numFmtId="164" fontId="165" fillId="0" borderId="175" xfId="0" applyNumberFormat="1" applyFont="1" applyBorder="1" applyAlignment="1" applyProtection="1">
      <alignment horizontal="right"/>
    </xf>
    <xf numFmtId="0" fontId="166" fillId="0" borderId="176" xfId="0" applyNumberFormat="1" applyFont="1" applyBorder="1" applyAlignment="1" applyProtection="1">
      <alignment horizontal="left"/>
    </xf>
    <xf numFmtId="3" fontId="167" fillId="0" borderId="177" xfId="0" applyNumberFormat="1" applyFont="1" applyBorder="1" applyAlignment="1" applyProtection="1">
      <alignment horizontal="right"/>
    </xf>
    <xf numFmtId="164" fontId="168" fillId="0" borderId="178" xfId="0" applyNumberFormat="1" applyFont="1" applyBorder="1" applyAlignment="1" applyProtection="1">
      <alignment horizontal="right"/>
    </xf>
    <xf numFmtId="0" fontId="169" fillId="0" borderId="179" xfId="0" applyNumberFormat="1" applyFont="1" applyBorder="1" applyAlignment="1" applyProtection="1">
      <alignment horizontal="left"/>
    </xf>
    <xf numFmtId="3" fontId="170" fillId="0" borderId="180" xfId="0" applyNumberFormat="1" applyFont="1" applyBorder="1" applyAlignment="1" applyProtection="1">
      <alignment horizontal="right"/>
    </xf>
    <xf numFmtId="164" fontId="171" fillId="0" borderId="181" xfId="0" applyNumberFormat="1" applyFont="1" applyBorder="1" applyAlignment="1" applyProtection="1">
      <alignment horizontal="right"/>
    </xf>
    <xf numFmtId="0" fontId="172" fillId="0" borderId="182" xfId="0" applyNumberFormat="1" applyFont="1" applyBorder="1" applyAlignment="1" applyProtection="1">
      <alignment horizontal="left"/>
    </xf>
    <xf numFmtId="3" fontId="173" fillId="0" borderId="183" xfId="0" applyNumberFormat="1" applyFont="1" applyBorder="1" applyAlignment="1" applyProtection="1">
      <alignment horizontal="right"/>
    </xf>
    <xf numFmtId="164" fontId="174" fillId="0" borderId="184" xfId="0" applyNumberFormat="1" applyFont="1" applyBorder="1" applyAlignment="1" applyProtection="1">
      <alignment horizontal="right"/>
    </xf>
    <xf numFmtId="0" fontId="175" fillId="0" borderId="185" xfId="0" applyNumberFormat="1" applyFont="1" applyBorder="1" applyAlignment="1" applyProtection="1">
      <alignment horizontal="left"/>
    </xf>
    <xf numFmtId="3" fontId="176" fillId="0" borderId="186" xfId="0" applyNumberFormat="1" applyFont="1" applyBorder="1" applyAlignment="1" applyProtection="1">
      <alignment horizontal="right"/>
    </xf>
    <xf numFmtId="164" fontId="177" fillId="0" borderId="187" xfId="0" applyNumberFormat="1" applyFont="1" applyBorder="1" applyAlignment="1" applyProtection="1">
      <alignment horizontal="right"/>
    </xf>
    <xf numFmtId="0" fontId="178" fillId="0" borderId="188" xfId="0" applyNumberFormat="1" applyFont="1" applyBorder="1" applyAlignment="1" applyProtection="1">
      <alignment horizontal="left"/>
    </xf>
    <xf numFmtId="3" fontId="179" fillId="0" borderId="189" xfId="0" applyNumberFormat="1" applyFont="1" applyBorder="1" applyAlignment="1" applyProtection="1">
      <alignment horizontal="right"/>
    </xf>
    <xf numFmtId="164" fontId="180" fillId="0" borderId="190" xfId="0" applyNumberFormat="1" applyFont="1" applyBorder="1" applyAlignment="1" applyProtection="1">
      <alignment horizontal="right"/>
    </xf>
    <xf numFmtId="0" fontId="181" fillId="0" borderId="191" xfId="0" applyNumberFormat="1" applyFont="1" applyBorder="1" applyAlignment="1" applyProtection="1">
      <alignment horizontal="left"/>
    </xf>
    <xf numFmtId="3" fontId="182" fillId="0" borderId="192" xfId="0" applyNumberFormat="1" applyFont="1" applyBorder="1" applyAlignment="1" applyProtection="1">
      <alignment horizontal="right"/>
    </xf>
    <xf numFmtId="164" fontId="183" fillId="0" borderId="193" xfId="0" applyNumberFormat="1" applyFont="1" applyBorder="1" applyAlignment="1" applyProtection="1">
      <alignment horizontal="right"/>
    </xf>
    <xf numFmtId="0" fontId="184" fillId="0" borderId="194" xfId="0" applyNumberFormat="1" applyFont="1" applyBorder="1" applyAlignment="1" applyProtection="1">
      <alignment horizontal="left"/>
    </xf>
    <xf numFmtId="3" fontId="185" fillId="0" borderId="195" xfId="0" applyNumberFormat="1" applyFont="1" applyBorder="1" applyAlignment="1" applyProtection="1">
      <alignment horizontal="right"/>
    </xf>
    <xf numFmtId="164" fontId="186" fillId="0" borderId="196" xfId="0" applyNumberFormat="1" applyFont="1" applyBorder="1" applyAlignment="1" applyProtection="1">
      <alignment horizontal="right"/>
    </xf>
    <xf numFmtId="0" fontId="187" fillId="0" borderId="197" xfId="0" applyNumberFormat="1" applyFont="1" applyBorder="1" applyAlignment="1" applyProtection="1"/>
    <xf numFmtId="0" fontId="188" fillId="0" borderId="198" xfId="0" applyNumberFormat="1" applyFont="1" applyBorder="1" applyAlignment="1" applyProtection="1"/>
    <xf numFmtId="0" fontId="0" fillId="0" borderId="199" xfId="0" applyBorder="1"/>
    <xf numFmtId="0" fontId="0" fillId="0" borderId="200" xfId="0" applyBorder="1"/>
    <xf numFmtId="0" fontId="189" fillId="0" borderId="201" xfId="0" applyNumberFormat="1" applyFont="1" applyBorder="1" applyAlignment="1" applyProtection="1"/>
    <xf numFmtId="0" fontId="190" fillId="0" borderId="202" xfId="0" applyNumberFormat="1" applyFont="1" applyBorder="1" applyAlignment="1" applyProtection="1"/>
    <xf numFmtId="0" fontId="191" fillId="0" borderId="203" xfId="0" applyNumberFormat="1" applyFont="1" applyBorder="1" applyAlignment="1" applyProtection="1">
      <alignment horizontal="right"/>
    </xf>
    <xf numFmtId="0" fontId="192" fillId="0" borderId="204" xfId="0" applyNumberFormat="1" applyFont="1" applyBorder="1" applyAlignment="1" applyProtection="1">
      <alignment horizontal="right"/>
    </xf>
    <xf numFmtId="0" fontId="193" fillId="0" borderId="205" xfId="0" applyNumberFormat="1" applyFont="1" applyBorder="1" applyAlignment="1" applyProtection="1">
      <alignment horizontal="left"/>
    </xf>
    <xf numFmtId="0" fontId="194" fillId="0" borderId="206" xfId="0" applyNumberFormat="1" applyFont="1" applyBorder="1" applyAlignment="1" applyProtection="1"/>
    <xf numFmtId="0" fontId="195" fillId="0" borderId="207" xfId="0" applyNumberFormat="1" applyFont="1" applyBorder="1" applyAlignment="1" applyProtection="1"/>
    <xf numFmtId="0" fontId="196" fillId="0" borderId="208" xfId="0" applyNumberFormat="1" applyFont="1" applyBorder="1" applyAlignment="1" applyProtection="1">
      <alignment horizontal="left"/>
    </xf>
    <xf numFmtId="3" fontId="197" fillId="0" borderId="209" xfId="0" applyNumberFormat="1" applyFont="1" applyBorder="1" applyAlignment="1" applyProtection="1">
      <alignment horizontal="right"/>
    </xf>
    <xf numFmtId="164" fontId="198" fillId="0" borderId="210" xfId="0" applyNumberFormat="1" applyFont="1" applyBorder="1" applyAlignment="1" applyProtection="1">
      <alignment horizontal="right"/>
    </xf>
    <xf numFmtId="0" fontId="199" fillId="0" borderId="211" xfId="0" applyNumberFormat="1" applyFont="1" applyBorder="1" applyAlignment="1" applyProtection="1">
      <alignment horizontal="left"/>
    </xf>
    <xf numFmtId="3" fontId="200" fillId="0" borderId="212" xfId="0" applyNumberFormat="1" applyFont="1" applyBorder="1" applyAlignment="1" applyProtection="1">
      <alignment horizontal="right"/>
    </xf>
    <xf numFmtId="164" fontId="201" fillId="0" borderId="213" xfId="0" applyNumberFormat="1" applyFont="1" applyBorder="1" applyAlignment="1" applyProtection="1">
      <alignment horizontal="right"/>
    </xf>
    <xf numFmtId="0" fontId="202" fillId="0" borderId="214" xfId="0" applyNumberFormat="1" applyFont="1" applyBorder="1" applyAlignment="1" applyProtection="1">
      <alignment horizontal="left"/>
    </xf>
    <xf numFmtId="3" fontId="203" fillId="0" borderId="215" xfId="0" applyNumberFormat="1" applyFont="1" applyBorder="1" applyAlignment="1" applyProtection="1">
      <alignment horizontal="right"/>
    </xf>
    <xf numFmtId="164" fontId="204" fillId="0" borderId="216" xfId="0" applyNumberFormat="1" applyFont="1" applyBorder="1" applyAlignment="1" applyProtection="1">
      <alignment horizontal="right"/>
    </xf>
    <xf numFmtId="0" fontId="205" fillId="0" borderId="217" xfId="0" applyNumberFormat="1" applyFont="1" applyBorder="1" applyAlignment="1" applyProtection="1">
      <alignment horizontal="left"/>
    </xf>
    <xf numFmtId="3" fontId="206" fillId="0" borderId="218" xfId="0" applyNumberFormat="1" applyFont="1" applyBorder="1" applyAlignment="1" applyProtection="1">
      <alignment horizontal="right"/>
    </xf>
    <xf numFmtId="164" fontId="207" fillId="0" borderId="219" xfId="0" applyNumberFormat="1" applyFont="1" applyBorder="1" applyAlignment="1" applyProtection="1">
      <alignment horizontal="right"/>
    </xf>
    <xf numFmtId="0" fontId="208" fillId="0" borderId="220" xfId="0" applyNumberFormat="1" applyFont="1" applyBorder="1" applyAlignment="1" applyProtection="1">
      <alignment horizontal="left"/>
    </xf>
    <xf numFmtId="3" fontId="209" fillId="0" borderId="221" xfId="0" applyNumberFormat="1" applyFont="1" applyBorder="1" applyAlignment="1" applyProtection="1">
      <alignment horizontal="right"/>
    </xf>
    <xf numFmtId="164" fontId="210" fillId="0" borderId="222" xfId="0" applyNumberFormat="1" applyFont="1" applyBorder="1" applyAlignment="1" applyProtection="1">
      <alignment horizontal="right"/>
    </xf>
    <xf numFmtId="0" fontId="211" fillId="0" borderId="223" xfId="0" applyNumberFormat="1" applyFont="1" applyBorder="1" applyAlignment="1" applyProtection="1"/>
    <xf numFmtId="0" fontId="212" fillId="0" borderId="224" xfId="0" applyNumberFormat="1" applyFont="1" applyBorder="1" applyAlignment="1" applyProtection="1"/>
    <xf numFmtId="0" fontId="0" fillId="0" borderId="225" xfId="0" applyBorder="1"/>
    <xf numFmtId="0" fontId="0" fillId="0" borderId="226" xfId="0" applyBorder="1"/>
    <xf numFmtId="0" fontId="213" fillId="0" borderId="227" xfId="0" applyNumberFormat="1" applyFont="1" applyBorder="1" applyAlignment="1" applyProtection="1"/>
    <xf numFmtId="0" fontId="214" fillId="0" borderId="228" xfId="0" applyNumberFormat="1" applyFont="1" applyBorder="1" applyAlignment="1" applyProtection="1"/>
    <xf numFmtId="0" fontId="215" fillId="0" borderId="229" xfId="0" applyNumberFormat="1" applyFont="1" applyBorder="1" applyAlignment="1" applyProtection="1">
      <alignment horizontal="right"/>
    </xf>
    <xf numFmtId="0" fontId="216" fillId="0" borderId="230" xfId="0" applyNumberFormat="1" applyFont="1" applyBorder="1" applyAlignment="1" applyProtection="1">
      <alignment horizontal="right"/>
    </xf>
    <xf numFmtId="0" fontId="217" fillId="0" borderId="231" xfId="0" applyNumberFormat="1" applyFont="1" applyBorder="1" applyAlignment="1" applyProtection="1">
      <alignment horizontal="left"/>
    </xf>
    <xf numFmtId="0" fontId="218" fillId="0" borderId="232" xfId="0" applyNumberFormat="1" applyFont="1" applyBorder="1" applyAlignment="1" applyProtection="1"/>
    <xf numFmtId="0" fontId="219" fillId="0" borderId="233" xfId="0" applyNumberFormat="1" applyFont="1" applyBorder="1" applyAlignment="1" applyProtection="1"/>
    <xf numFmtId="0" fontId="220" fillId="0" borderId="234" xfId="0" applyNumberFormat="1" applyFont="1" applyBorder="1" applyAlignment="1" applyProtection="1">
      <alignment horizontal="left"/>
    </xf>
    <xf numFmtId="3" fontId="221" fillId="0" borderId="235" xfId="0" applyNumberFormat="1" applyFont="1" applyBorder="1" applyAlignment="1" applyProtection="1">
      <alignment horizontal="right"/>
    </xf>
    <xf numFmtId="164" fontId="222" fillId="0" borderId="236" xfId="0" applyNumberFormat="1" applyFont="1" applyBorder="1" applyAlignment="1" applyProtection="1">
      <alignment horizontal="right"/>
    </xf>
    <xf numFmtId="0" fontId="223" fillId="0" borderId="237" xfId="0" applyNumberFormat="1" applyFont="1" applyBorder="1" applyAlignment="1" applyProtection="1">
      <alignment horizontal="left"/>
    </xf>
    <xf numFmtId="3" fontId="224" fillId="0" borderId="238" xfId="0" applyNumberFormat="1" applyFont="1" applyBorder="1" applyAlignment="1" applyProtection="1">
      <alignment horizontal="right"/>
    </xf>
    <xf numFmtId="164" fontId="225" fillId="0" borderId="239" xfId="0" applyNumberFormat="1" applyFont="1" applyBorder="1" applyAlignment="1" applyProtection="1">
      <alignment horizontal="right"/>
    </xf>
    <xf numFmtId="0" fontId="226" fillId="0" borderId="240" xfId="0" applyNumberFormat="1" applyFont="1" applyBorder="1" applyAlignment="1" applyProtection="1">
      <alignment horizontal="left"/>
    </xf>
    <xf numFmtId="3" fontId="227" fillId="0" borderId="241" xfId="0" applyNumberFormat="1" applyFont="1" applyBorder="1" applyAlignment="1" applyProtection="1">
      <alignment horizontal="right"/>
    </xf>
    <xf numFmtId="164" fontId="228" fillId="0" borderId="242" xfId="0" applyNumberFormat="1" applyFont="1" applyBorder="1" applyAlignment="1" applyProtection="1">
      <alignment horizontal="right"/>
    </xf>
    <xf numFmtId="0" fontId="229" fillId="0" borderId="243" xfId="0" applyNumberFormat="1" applyFont="1" applyBorder="1" applyAlignment="1" applyProtection="1">
      <alignment horizontal="left"/>
    </xf>
    <xf numFmtId="3" fontId="230" fillId="0" borderId="244" xfId="0" applyNumberFormat="1" applyFont="1" applyBorder="1" applyAlignment="1" applyProtection="1">
      <alignment horizontal="right"/>
    </xf>
    <xf numFmtId="164" fontId="231" fillId="0" borderId="245" xfId="0" applyNumberFormat="1" applyFont="1" applyBorder="1" applyAlignment="1" applyProtection="1">
      <alignment horizontal="right"/>
    </xf>
    <xf numFmtId="0" fontId="232" fillId="0" borderId="246" xfId="0" applyNumberFormat="1" applyFont="1" applyBorder="1" applyAlignment="1" applyProtection="1">
      <alignment horizontal="left"/>
    </xf>
    <xf numFmtId="3" fontId="233" fillId="0" borderId="247" xfId="0" applyNumberFormat="1" applyFont="1" applyBorder="1" applyAlignment="1" applyProtection="1">
      <alignment horizontal="right"/>
    </xf>
    <xf numFmtId="164" fontId="234" fillId="0" borderId="248" xfId="0" applyNumberFormat="1" applyFont="1" applyBorder="1" applyAlignment="1" applyProtection="1">
      <alignment horizontal="right"/>
    </xf>
    <xf numFmtId="0" fontId="235" fillId="0" borderId="249" xfId="0" applyNumberFormat="1" applyFont="1" applyBorder="1" applyAlignment="1" applyProtection="1"/>
    <xf numFmtId="0" fontId="236" fillId="0" borderId="250" xfId="0" applyNumberFormat="1" applyFont="1" applyBorder="1" applyAlignment="1" applyProtection="1"/>
    <xf numFmtId="0" fontId="0" fillId="0" borderId="251" xfId="0" applyBorder="1"/>
    <xf numFmtId="0" fontId="0" fillId="0" borderId="252" xfId="0" applyBorder="1"/>
    <xf numFmtId="0" fontId="237" fillId="0" borderId="253" xfId="0" applyNumberFormat="1" applyFont="1" applyBorder="1" applyAlignment="1" applyProtection="1"/>
    <xf numFmtId="0" fontId="238" fillId="0" borderId="254" xfId="0" applyNumberFormat="1" applyFont="1" applyBorder="1" applyAlignment="1" applyProtection="1"/>
    <xf numFmtId="0" fontId="239" fillId="0" borderId="255" xfId="0" applyNumberFormat="1" applyFont="1" applyBorder="1" applyAlignment="1" applyProtection="1">
      <alignment horizontal="right"/>
    </xf>
    <xf numFmtId="0" fontId="240" fillId="0" borderId="256" xfId="0" applyNumberFormat="1" applyFont="1" applyBorder="1" applyAlignment="1" applyProtection="1">
      <alignment horizontal="right"/>
    </xf>
    <xf numFmtId="0" fontId="241" fillId="0" borderId="257" xfId="0" applyNumberFormat="1" applyFont="1" applyBorder="1" applyAlignment="1" applyProtection="1">
      <alignment horizontal="left"/>
    </xf>
    <xf numFmtId="0" fontId="242" fillId="0" borderId="258" xfId="0" applyNumberFormat="1" applyFont="1" applyBorder="1" applyAlignment="1" applyProtection="1"/>
    <xf numFmtId="0" fontId="243" fillId="0" borderId="259" xfId="0" applyNumberFormat="1" applyFont="1" applyBorder="1" applyAlignment="1" applyProtection="1"/>
    <xf numFmtId="0" fontId="244" fillId="0" borderId="260" xfId="0" applyNumberFormat="1" applyFont="1" applyBorder="1" applyAlignment="1" applyProtection="1">
      <alignment horizontal="left"/>
    </xf>
    <xf numFmtId="3" fontId="245" fillId="0" borderId="261" xfId="0" applyNumberFormat="1" applyFont="1" applyBorder="1" applyAlignment="1" applyProtection="1">
      <alignment horizontal="right"/>
    </xf>
    <xf numFmtId="164" fontId="246" fillId="0" borderId="262" xfId="0" applyNumberFormat="1" applyFont="1" applyBorder="1" applyAlignment="1" applyProtection="1">
      <alignment horizontal="right"/>
    </xf>
    <xf numFmtId="0" fontId="247" fillId="0" borderId="263" xfId="0" applyNumberFormat="1" applyFont="1" applyBorder="1" applyAlignment="1" applyProtection="1">
      <alignment horizontal="left"/>
    </xf>
    <xf numFmtId="3" fontId="248" fillId="0" borderId="264" xfId="0" applyNumberFormat="1" applyFont="1" applyBorder="1" applyAlignment="1" applyProtection="1">
      <alignment horizontal="right"/>
    </xf>
    <xf numFmtId="164" fontId="249" fillId="0" borderId="265" xfId="0" applyNumberFormat="1" applyFont="1" applyBorder="1" applyAlignment="1" applyProtection="1">
      <alignment horizontal="right"/>
    </xf>
    <xf numFmtId="0" fontId="250" fillId="0" borderId="266" xfId="0" applyNumberFormat="1" applyFont="1" applyBorder="1" applyAlignment="1" applyProtection="1">
      <alignment horizontal="left"/>
    </xf>
    <xf numFmtId="3" fontId="251" fillId="0" borderId="267" xfId="0" applyNumberFormat="1" applyFont="1" applyBorder="1" applyAlignment="1" applyProtection="1">
      <alignment horizontal="right"/>
    </xf>
    <xf numFmtId="164" fontId="252" fillId="0" borderId="268" xfId="0" applyNumberFormat="1" applyFont="1" applyBorder="1" applyAlignment="1" applyProtection="1">
      <alignment horizontal="right"/>
    </xf>
    <xf numFmtId="0" fontId="253" fillId="0" borderId="269" xfId="0" applyNumberFormat="1" applyFont="1" applyBorder="1" applyAlignment="1" applyProtection="1">
      <alignment horizontal="left"/>
    </xf>
    <xf numFmtId="3" fontId="254" fillId="0" borderId="270" xfId="0" applyNumberFormat="1" applyFont="1" applyBorder="1" applyAlignment="1" applyProtection="1">
      <alignment horizontal="right"/>
    </xf>
    <xf numFmtId="164" fontId="255" fillId="0" borderId="271" xfId="0" applyNumberFormat="1" applyFont="1" applyBorder="1" applyAlignment="1" applyProtection="1">
      <alignment horizontal="right"/>
    </xf>
    <xf numFmtId="0" fontId="256" fillId="0" borderId="272" xfId="0" applyNumberFormat="1" applyFont="1" applyBorder="1" applyAlignment="1" applyProtection="1">
      <alignment horizontal="left"/>
    </xf>
    <xf numFmtId="3" fontId="257" fillId="0" borderId="273" xfId="0" applyNumberFormat="1" applyFont="1" applyBorder="1" applyAlignment="1" applyProtection="1">
      <alignment horizontal="right"/>
    </xf>
    <xf numFmtId="164" fontId="258" fillId="0" borderId="274" xfId="0" applyNumberFormat="1" applyFont="1" applyBorder="1" applyAlignment="1" applyProtection="1">
      <alignment horizontal="right"/>
    </xf>
    <xf numFmtId="0" fontId="259" fillId="0" borderId="275" xfId="0" applyNumberFormat="1" applyFont="1" applyBorder="1" applyAlignment="1" applyProtection="1"/>
    <xf numFmtId="0" fontId="260" fillId="0" borderId="276" xfId="0" applyNumberFormat="1" applyFont="1" applyBorder="1" applyAlignment="1" applyProtection="1"/>
    <xf numFmtId="0" fontId="0" fillId="0" borderId="277" xfId="0" applyBorder="1"/>
    <xf numFmtId="0" fontId="0" fillId="0" borderId="278" xfId="0" applyBorder="1"/>
    <xf numFmtId="0" fontId="261" fillId="0" borderId="279" xfId="0" applyNumberFormat="1" applyFont="1" applyBorder="1" applyAlignment="1" applyProtection="1"/>
    <xf numFmtId="0" fontId="262" fillId="0" borderId="280" xfId="0" applyNumberFormat="1" applyFont="1" applyBorder="1" applyAlignment="1" applyProtection="1"/>
    <xf numFmtId="0" fontId="263" fillId="0" borderId="281" xfId="0" applyNumberFormat="1" applyFont="1" applyBorder="1" applyAlignment="1" applyProtection="1">
      <alignment horizontal="right"/>
    </xf>
    <xf numFmtId="0" fontId="264" fillId="0" borderId="282" xfId="0" applyNumberFormat="1" applyFont="1" applyBorder="1" applyAlignment="1" applyProtection="1">
      <alignment horizontal="right"/>
    </xf>
    <xf numFmtId="0" fontId="265" fillId="0" borderId="283" xfId="0" applyNumberFormat="1" applyFont="1" applyBorder="1" applyAlignment="1" applyProtection="1">
      <alignment horizontal="left"/>
    </xf>
    <xf numFmtId="0" fontId="266" fillId="0" borderId="284" xfId="0" applyNumberFormat="1" applyFont="1" applyBorder="1" applyAlignment="1" applyProtection="1"/>
    <xf numFmtId="0" fontId="267" fillId="0" borderId="285" xfId="0" applyNumberFormat="1" applyFont="1" applyBorder="1" applyAlignment="1" applyProtection="1"/>
    <xf numFmtId="0" fontId="268" fillId="0" borderId="286" xfId="0" applyNumberFormat="1" applyFont="1" applyBorder="1" applyAlignment="1" applyProtection="1">
      <alignment horizontal="left"/>
    </xf>
    <xf numFmtId="3" fontId="269" fillId="0" borderId="287" xfId="0" applyNumberFormat="1" applyFont="1" applyBorder="1" applyAlignment="1" applyProtection="1">
      <alignment horizontal="right"/>
    </xf>
    <xf numFmtId="164" fontId="270" fillId="0" borderId="288" xfId="0" applyNumberFormat="1" applyFont="1" applyBorder="1" applyAlignment="1" applyProtection="1">
      <alignment horizontal="right"/>
    </xf>
    <xf numFmtId="0" fontId="271" fillId="0" borderId="289" xfId="0" applyNumberFormat="1" applyFont="1" applyBorder="1" applyAlignment="1" applyProtection="1">
      <alignment horizontal="left"/>
    </xf>
    <xf numFmtId="3" fontId="272" fillId="0" borderId="290" xfId="0" applyNumberFormat="1" applyFont="1" applyBorder="1" applyAlignment="1" applyProtection="1">
      <alignment horizontal="right"/>
    </xf>
    <xf numFmtId="164" fontId="273" fillId="0" borderId="291" xfId="0" applyNumberFormat="1" applyFont="1" applyBorder="1" applyAlignment="1" applyProtection="1">
      <alignment horizontal="right"/>
    </xf>
    <xf numFmtId="0" fontId="274" fillId="0" borderId="292" xfId="0" applyNumberFormat="1" applyFont="1" applyBorder="1" applyAlignment="1" applyProtection="1">
      <alignment horizontal="left"/>
    </xf>
    <xf numFmtId="3" fontId="275" fillId="0" borderId="293" xfId="0" applyNumberFormat="1" applyFont="1" applyBorder="1" applyAlignment="1" applyProtection="1">
      <alignment horizontal="right"/>
    </xf>
    <xf numFmtId="164" fontId="276" fillId="0" borderId="294" xfId="0" applyNumberFormat="1" applyFont="1" applyBorder="1" applyAlignment="1" applyProtection="1">
      <alignment horizontal="right"/>
    </xf>
    <xf numFmtId="0" fontId="277" fillId="0" borderId="295" xfId="0" applyNumberFormat="1" applyFont="1" applyBorder="1" applyAlignment="1" applyProtection="1">
      <alignment horizontal="left"/>
    </xf>
    <xf numFmtId="3" fontId="278" fillId="0" borderId="296" xfId="0" applyNumberFormat="1" applyFont="1" applyBorder="1" applyAlignment="1" applyProtection="1">
      <alignment horizontal="right"/>
    </xf>
    <xf numFmtId="164" fontId="279" fillId="0" borderId="297" xfId="0" applyNumberFormat="1" applyFont="1" applyBorder="1" applyAlignment="1" applyProtection="1">
      <alignment horizontal="right"/>
    </xf>
    <xf numFmtId="0" fontId="280" fillId="0" borderId="298" xfId="0" applyNumberFormat="1" applyFont="1" applyBorder="1" applyAlignment="1" applyProtection="1">
      <alignment horizontal="left"/>
    </xf>
    <xf numFmtId="3" fontId="281" fillId="0" borderId="299" xfId="0" applyNumberFormat="1" applyFont="1" applyBorder="1" applyAlignment="1" applyProtection="1">
      <alignment horizontal="right"/>
    </xf>
    <xf numFmtId="164" fontId="282" fillId="0" borderId="300" xfId="0" applyNumberFormat="1" applyFont="1" applyBorder="1" applyAlignment="1" applyProtection="1">
      <alignment horizontal="right"/>
    </xf>
    <xf numFmtId="0" fontId="283" fillId="0" borderId="301" xfId="0" applyNumberFormat="1" applyFont="1" applyBorder="1" applyAlignment="1" applyProtection="1"/>
    <xf numFmtId="0" fontId="284" fillId="0" borderId="302" xfId="0" applyNumberFormat="1" applyFont="1" applyBorder="1" applyAlignment="1" applyProtection="1"/>
    <xf numFmtId="0" fontId="0" fillId="0" borderId="303" xfId="0" applyBorder="1"/>
    <xf numFmtId="0" fontId="0" fillId="0" borderId="304" xfId="0" applyBorder="1"/>
    <xf numFmtId="0" fontId="285" fillId="0" borderId="305" xfId="0" applyNumberFormat="1" applyFont="1" applyBorder="1" applyAlignment="1" applyProtection="1"/>
    <xf numFmtId="0" fontId="286" fillId="0" borderId="306" xfId="0" applyNumberFormat="1" applyFont="1" applyBorder="1" applyAlignment="1" applyProtection="1"/>
    <xf numFmtId="0" fontId="287" fillId="0" borderId="307" xfId="0" applyNumberFormat="1" applyFont="1" applyBorder="1" applyAlignment="1" applyProtection="1">
      <alignment horizontal="right"/>
    </xf>
    <xf numFmtId="0" fontId="288" fillId="0" borderId="308" xfId="0" applyNumberFormat="1" applyFont="1" applyBorder="1" applyAlignment="1" applyProtection="1">
      <alignment horizontal="right"/>
    </xf>
    <xf numFmtId="0" fontId="289" fillId="0" borderId="309" xfId="0" applyNumberFormat="1" applyFont="1" applyBorder="1" applyAlignment="1" applyProtection="1">
      <alignment horizontal="left"/>
    </xf>
    <xf numFmtId="0" fontId="290" fillId="0" borderId="310" xfId="0" applyNumberFormat="1" applyFont="1" applyBorder="1" applyAlignment="1" applyProtection="1"/>
    <xf numFmtId="0" fontId="291" fillId="0" borderId="311" xfId="0" applyNumberFormat="1" applyFont="1" applyBorder="1" applyAlignment="1" applyProtection="1"/>
    <xf numFmtId="0" fontId="292" fillId="0" borderId="312" xfId="0" applyNumberFormat="1" applyFont="1" applyBorder="1" applyAlignment="1" applyProtection="1">
      <alignment horizontal="left"/>
    </xf>
    <xf numFmtId="3" fontId="293" fillId="0" borderId="313" xfId="0" applyNumberFormat="1" applyFont="1" applyBorder="1" applyAlignment="1" applyProtection="1">
      <alignment horizontal="right"/>
    </xf>
    <xf numFmtId="164" fontId="294" fillId="0" borderId="314" xfId="0" applyNumberFormat="1" applyFont="1" applyBorder="1" applyAlignment="1" applyProtection="1">
      <alignment horizontal="right"/>
    </xf>
    <xf numFmtId="0" fontId="295" fillId="0" borderId="315" xfId="0" applyNumberFormat="1" applyFont="1" applyBorder="1" applyAlignment="1" applyProtection="1">
      <alignment horizontal="left"/>
    </xf>
    <xf numFmtId="3" fontId="296" fillId="0" borderId="316" xfId="0" applyNumberFormat="1" applyFont="1" applyBorder="1" applyAlignment="1" applyProtection="1">
      <alignment horizontal="right"/>
    </xf>
    <xf numFmtId="164" fontId="297" fillId="0" borderId="317" xfId="0" applyNumberFormat="1" applyFont="1" applyBorder="1" applyAlignment="1" applyProtection="1">
      <alignment horizontal="right"/>
    </xf>
    <xf numFmtId="0" fontId="298" fillId="0" borderId="318" xfId="0" applyNumberFormat="1" applyFont="1" applyBorder="1" applyAlignment="1" applyProtection="1">
      <alignment horizontal="left"/>
    </xf>
    <xf numFmtId="3" fontId="299" fillId="0" borderId="319" xfId="0" applyNumberFormat="1" applyFont="1" applyBorder="1" applyAlignment="1" applyProtection="1">
      <alignment horizontal="right"/>
    </xf>
    <xf numFmtId="164" fontId="300" fillId="0" borderId="320" xfId="0" applyNumberFormat="1" applyFont="1" applyBorder="1" applyAlignment="1" applyProtection="1">
      <alignment horizontal="right"/>
    </xf>
    <xf numFmtId="0" fontId="301" fillId="0" borderId="321" xfId="0" applyNumberFormat="1" applyFont="1" applyBorder="1" applyAlignment="1" applyProtection="1">
      <alignment horizontal="left"/>
    </xf>
    <xf numFmtId="3" fontId="302" fillId="0" borderId="322" xfId="0" applyNumberFormat="1" applyFont="1" applyBorder="1" applyAlignment="1" applyProtection="1">
      <alignment horizontal="right"/>
    </xf>
    <xf numFmtId="164" fontId="303" fillId="0" borderId="323" xfId="0" applyNumberFormat="1" applyFont="1" applyBorder="1" applyAlignment="1" applyProtection="1">
      <alignment horizontal="right"/>
    </xf>
    <xf numFmtId="0" fontId="304" fillId="0" borderId="324" xfId="0" applyNumberFormat="1" applyFont="1" applyBorder="1" applyAlignment="1" applyProtection="1">
      <alignment horizontal="left"/>
    </xf>
    <xf numFmtId="3" fontId="305" fillId="0" borderId="325" xfId="0" applyNumberFormat="1" applyFont="1" applyBorder="1" applyAlignment="1" applyProtection="1">
      <alignment horizontal="right"/>
    </xf>
    <xf numFmtId="164" fontId="306" fillId="0" borderId="326" xfId="0" applyNumberFormat="1" applyFont="1" applyBorder="1" applyAlignment="1" applyProtection="1">
      <alignment horizontal="right"/>
    </xf>
    <xf numFmtId="0" fontId="307" fillId="0" borderId="327" xfId="0" applyNumberFormat="1" applyFont="1" applyBorder="1" applyAlignment="1" applyProtection="1"/>
    <xf numFmtId="0" fontId="308" fillId="0" borderId="328" xfId="0" applyNumberFormat="1" applyFont="1" applyBorder="1" applyAlignment="1" applyProtection="1"/>
    <xf numFmtId="0" fontId="0" fillId="0" borderId="329" xfId="0" applyBorder="1"/>
    <xf numFmtId="0" fontId="0" fillId="0" borderId="330" xfId="0" applyBorder="1"/>
    <xf numFmtId="0" fontId="309" fillId="0" borderId="331" xfId="0" applyNumberFormat="1" applyFont="1" applyBorder="1" applyAlignment="1" applyProtection="1"/>
    <xf numFmtId="0" fontId="310" fillId="0" borderId="332" xfId="0" applyNumberFormat="1" applyFont="1" applyBorder="1" applyAlignment="1" applyProtection="1"/>
    <xf numFmtId="0" fontId="311" fillId="0" borderId="333" xfId="0" applyNumberFormat="1" applyFont="1" applyBorder="1" applyAlignment="1" applyProtection="1">
      <alignment horizontal="right"/>
    </xf>
    <xf numFmtId="0" fontId="312" fillId="0" borderId="334" xfId="0" applyNumberFormat="1" applyFont="1" applyBorder="1" applyAlignment="1" applyProtection="1">
      <alignment horizontal="right"/>
    </xf>
    <xf numFmtId="0" fontId="313" fillId="0" borderId="335" xfId="0" applyNumberFormat="1" applyFont="1" applyBorder="1" applyAlignment="1" applyProtection="1">
      <alignment horizontal="left"/>
    </xf>
    <xf numFmtId="0" fontId="314" fillId="0" borderId="336" xfId="0" applyNumberFormat="1" applyFont="1" applyBorder="1" applyAlignment="1" applyProtection="1"/>
    <xf numFmtId="0" fontId="315" fillId="0" borderId="337" xfId="0" applyNumberFormat="1" applyFont="1" applyBorder="1" applyAlignment="1" applyProtection="1"/>
    <xf numFmtId="0" fontId="316" fillId="0" borderId="338" xfId="0" applyNumberFormat="1" applyFont="1" applyBorder="1" applyAlignment="1" applyProtection="1">
      <alignment horizontal="left"/>
    </xf>
    <xf numFmtId="3" fontId="317" fillId="0" borderId="339" xfId="0" applyNumberFormat="1" applyFont="1" applyBorder="1" applyAlignment="1" applyProtection="1">
      <alignment horizontal="right"/>
    </xf>
    <xf numFmtId="164" fontId="318" fillId="0" borderId="340" xfId="0" applyNumberFormat="1" applyFont="1" applyBorder="1" applyAlignment="1" applyProtection="1">
      <alignment horizontal="right"/>
    </xf>
    <xf numFmtId="0" fontId="319" fillId="0" borderId="341" xfId="0" applyNumberFormat="1" applyFont="1" applyBorder="1" applyAlignment="1" applyProtection="1">
      <alignment horizontal="left"/>
    </xf>
    <xf numFmtId="3" fontId="320" fillId="0" borderId="342" xfId="0" applyNumberFormat="1" applyFont="1" applyBorder="1" applyAlignment="1" applyProtection="1">
      <alignment horizontal="right"/>
    </xf>
    <xf numFmtId="164" fontId="321" fillId="0" borderId="343" xfId="0" applyNumberFormat="1" applyFont="1" applyBorder="1" applyAlignment="1" applyProtection="1">
      <alignment horizontal="right"/>
    </xf>
    <xf numFmtId="0" fontId="322" fillId="0" borderId="344" xfId="0" applyNumberFormat="1" applyFont="1" applyBorder="1" applyAlignment="1" applyProtection="1">
      <alignment horizontal="left"/>
    </xf>
    <xf numFmtId="3" fontId="323" fillId="0" borderId="345" xfId="0" applyNumberFormat="1" applyFont="1" applyBorder="1" applyAlignment="1" applyProtection="1">
      <alignment horizontal="right"/>
    </xf>
    <xf numFmtId="164" fontId="324" fillId="0" borderId="346" xfId="0" applyNumberFormat="1" applyFont="1" applyBorder="1" applyAlignment="1" applyProtection="1">
      <alignment horizontal="right"/>
    </xf>
    <xf numFmtId="0" fontId="325" fillId="0" borderId="347" xfId="0" applyNumberFormat="1" applyFont="1" applyBorder="1" applyAlignment="1" applyProtection="1">
      <alignment horizontal="left"/>
    </xf>
    <xf numFmtId="3" fontId="326" fillId="0" borderId="348" xfId="0" applyNumberFormat="1" applyFont="1" applyBorder="1" applyAlignment="1" applyProtection="1">
      <alignment horizontal="right"/>
    </xf>
    <xf numFmtId="164" fontId="327" fillId="0" borderId="349" xfId="0" applyNumberFormat="1" applyFont="1" applyBorder="1" applyAlignment="1" applyProtection="1">
      <alignment horizontal="right"/>
    </xf>
    <xf numFmtId="0" fontId="328" fillId="0" borderId="350" xfId="0" applyNumberFormat="1" applyFont="1" applyBorder="1" applyAlignment="1" applyProtection="1">
      <alignment horizontal="left"/>
    </xf>
    <xf numFmtId="3" fontId="329" fillId="0" borderId="351" xfId="0" applyNumberFormat="1" applyFont="1" applyBorder="1" applyAlignment="1" applyProtection="1">
      <alignment horizontal="right"/>
    </xf>
    <xf numFmtId="164" fontId="330" fillId="0" borderId="352" xfId="0" applyNumberFormat="1" applyFont="1" applyBorder="1" applyAlignment="1" applyProtection="1">
      <alignment horizontal="right"/>
    </xf>
    <xf numFmtId="0" fontId="331" fillId="0" borderId="353" xfId="0" applyNumberFormat="1" applyFont="1" applyBorder="1" applyAlignment="1" applyProtection="1"/>
    <xf numFmtId="0" fontId="332" fillId="0" borderId="354" xfId="0" applyNumberFormat="1" applyFont="1" applyBorder="1" applyAlignment="1" applyProtection="1"/>
    <xf numFmtId="0" fontId="0" fillId="0" borderId="355" xfId="0" applyBorder="1"/>
    <xf numFmtId="0" fontId="0" fillId="0" borderId="356" xfId="0" applyBorder="1"/>
    <xf numFmtId="0" fontId="333" fillId="0" borderId="357" xfId="0" applyNumberFormat="1" applyFont="1" applyBorder="1" applyAlignment="1" applyProtection="1"/>
    <xf numFmtId="0" fontId="334" fillId="0" borderId="358" xfId="0" applyNumberFormat="1" applyFont="1" applyBorder="1" applyAlignment="1" applyProtection="1"/>
    <xf numFmtId="0" fontId="335" fillId="0" borderId="359" xfId="0" applyNumberFormat="1" applyFont="1" applyBorder="1" applyAlignment="1" applyProtection="1">
      <alignment horizontal="right"/>
    </xf>
    <xf numFmtId="0" fontId="336" fillId="0" borderId="360" xfId="0" applyNumberFormat="1" applyFont="1" applyBorder="1" applyAlignment="1" applyProtection="1">
      <alignment horizontal="right"/>
    </xf>
    <xf numFmtId="0" fontId="337" fillId="0" borderId="361" xfId="0" applyNumberFormat="1" applyFont="1" applyBorder="1" applyAlignment="1" applyProtection="1">
      <alignment horizontal="left"/>
    </xf>
    <xf numFmtId="0" fontId="338" fillId="0" borderId="362" xfId="0" applyNumberFormat="1" applyFont="1" applyBorder="1" applyAlignment="1" applyProtection="1"/>
    <xf numFmtId="0" fontId="339" fillId="0" borderId="363" xfId="0" applyNumberFormat="1" applyFont="1" applyBorder="1" applyAlignment="1" applyProtection="1"/>
    <xf numFmtId="0" fontId="340" fillId="0" borderId="364" xfId="0" applyNumberFormat="1" applyFont="1" applyBorder="1" applyAlignment="1" applyProtection="1">
      <alignment horizontal="left"/>
    </xf>
    <xf numFmtId="3" fontId="341" fillId="0" borderId="365" xfId="0" applyNumberFormat="1" applyFont="1" applyBorder="1" applyAlignment="1" applyProtection="1">
      <alignment horizontal="right"/>
    </xf>
    <xf numFmtId="164" fontId="342" fillId="0" borderId="366" xfId="0" applyNumberFormat="1" applyFont="1" applyBorder="1" applyAlignment="1" applyProtection="1">
      <alignment horizontal="right"/>
    </xf>
    <xf numFmtId="0" fontId="343" fillId="0" borderId="367" xfId="0" applyNumberFormat="1" applyFont="1" applyBorder="1" applyAlignment="1" applyProtection="1">
      <alignment horizontal="left"/>
    </xf>
    <xf numFmtId="3" fontId="344" fillId="0" borderId="368" xfId="0" applyNumberFormat="1" applyFont="1" applyBorder="1" applyAlignment="1" applyProtection="1">
      <alignment horizontal="right"/>
    </xf>
    <xf numFmtId="164" fontId="345" fillId="0" borderId="369" xfId="0" applyNumberFormat="1" applyFont="1" applyBorder="1" applyAlignment="1" applyProtection="1">
      <alignment horizontal="right"/>
    </xf>
    <xf numFmtId="0" fontId="346" fillId="0" borderId="370" xfId="0" applyNumberFormat="1" applyFont="1" applyBorder="1" applyAlignment="1" applyProtection="1">
      <alignment horizontal="left"/>
    </xf>
    <xf numFmtId="3" fontId="347" fillId="0" borderId="371" xfId="0" applyNumberFormat="1" applyFont="1" applyBorder="1" applyAlignment="1" applyProtection="1">
      <alignment horizontal="right"/>
    </xf>
    <xf numFmtId="164" fontId="348" fillId="0" borderId="372" xfId="0" applyNumberFormat="1" applyFont="1" applyBorder="1" applyAlignment="1" applyProtection="1">
      <alignment horizontal="right"/>
    </xf>
    <xf numFmtId="0" fontId="349" fillId="0" borderId="373" xfId="0" applyNumberFormat="1" applyFont="1" applyBorder="1" applyAlignment="1" applyProtection="1">
      <alignment horizontal="left"/>
    </xf>
    <xf numFmtId="3" fontId="350" fillId="0" borderId="374" xfId="0" applyNumberFormat="1" applyFont="1" applyBorder="1" applyAlignment="1" applyProtection="1">
      <alignment horizontal="right"/>
    </xf>
    <xf numFmtId="164" fontId="351" fillId="0" borderId="375" xfId="0" applyNumberFormat="1" applyFont="1" applyBorder="1" applyAlignment="1" applyProtection="1">
      <alignment horizontal="right"/>
    </xf>
    <xf numFmtId="0" fontId="352" fillId="0" borderId="376" xfId="0" applyNumberFormat="1" applyFont="1" applyBorder="1" applyAlignment="1" applyProtection="1">
      <alignment horizontal="left"/>
    </xf>
    <xf numFmtId="3" fontId="353" fillId="0" borderId="377" xfId="0" applyNumberFormat="1" applyFont="1" applyBorder="1" applyAlignment="1" applyProtection="1">
      <alignment horizontal="right"/>
    </xf>
    <xf numFmtId="164" fontId="354" fillId="0" borderId="378" xfId="0" applyNumberFormat="1" applyFont="1" applyBorder="1" applyAlignment="1" applyProtection="1">
      <alignment horizontal="right"/>
    </xf>
    <xf numFmtId="0" fontId="355" fillId="0" borderId="379" xfId="0" applyNumberFormat="1" applyFont="1" applyBorder="1" applyAlignment="1" applyProtection="1"/>
    <xf numFmtId="0" fontId="356" fillId="0" borderId="380" xfId="0" applyNumberFormat="1" applyFont="1" applyBorder="1" applyAlignment="1" applyProtection="1"/>
    <xf numFmtId="0" fontId="0" fillId="0" borderId="381" xfId="0" applyBorder="1"/>
    <xf numFmtId="0" fontId="0" fillId="0" borderId="382" xfId="0" applyBorder="1"/>
    <xf numFmtId="0" fontId="357" fillId="0" borderId="383" xfId="0" applyNumberFormat="1" applyFont="1" applyBorder="1" applyAlignment="1" applyProtection="1"/>
    <xf numFmtId="0" fontId="358" fillId="0" borderId="384" xfId="0" applyNumberFormat="1" applyFont="1" applyBorder="1" applyAlignment="1" applyProtection="1"/>
    <xf numFmtId="0" fontId="359" fillId="0" borderId="385" xfId="0" applyNumberFormat="1" applyFont="1" applyBorder="1" applyAlignment="1" applyProtection="1">
      <alignment horizontal="right"/>
    </xf>
    <xf numFmtId="0" fontId="360" fillId="0" borderId="386" xfId="0" applyNumberFormat="1" applyFont="1" applyBorder="1" applyAlignment="1" applyProtection="1">
      <alignment horizontal="right"/>
    </xf>
    <xf numFmtId="0" fontId="361" fillId="0" borderId="387" xfId="0" applyNumberFormat="1" applyFont="1" applyBorder="1" applyAlignment="1" applyProtection="1">
      <alignment horizontal="left"/>
    </xf>
    <xf numFmtId="0" fontId="362" fillId="0" borderId="388" xfId="0" applyNumberFormat="1" applyFont="1" applyBorder="1" applyAlignment="1" applyProtection="1"/>
    <xf numFmtId="0" fontId="363" fillId="0" borderId="389" xfId="0" applyNumberFormat="1" applyFont="1" applyBorder="1" applyAlignment="1" applyProtection="1"/>
    <xf numFmtId="0" fontId="364" fillId="0" borderId="390" xfId="0" applyNumberFormat="1" applyFont="1" applyBorder="1" applyAlignment="1" applyProtection="1">
      <alignment horizontal="left"/>
    </xf>
    <xf numFmtId="3" fontId="365" fillId="0" borderId="391" xfId="0" applyNumberFormat="1" applyFont="1" applyBorder="1" applyAlignment="1" applyProtection="1">
      <alignment horizontal="right"/>
    </xf>
    <xf numFmtId="164" fontId="366" fillId="0" borderId="392" xfId="0" applyNumberFormat="1" applyFont="1" applyBorder="1" applyAlignment="1" applyProtection="1">
      <alignment horizontal="right"/>
    </xf>
    <xf numFmtId="0" fontId="367" fillId="0" borderId="393" xfId="0" applyNumberFormat="1" applyFont="1" applyBorder="1" applyAlignment="1" applyProtection="1">
      <alignment horizontal="left"/>
    </xf>
    <xf numFmtId="3" fontId="368" fillId="0" borderId="394" xfId="0" applyNumberFormat="1" applyFont="1" applyBorder="1" applyAlignment="1" applyProtection="1">
      <alignment horizontal="right"/>
    </xf>
    <xf numFmtId="164" fontId="369" fillId="0" borderId="395" xfId="0" applyNumberFormat="1" applyFont="1" applyBorder="1" applyAlignment="1" applyProtection="1">
      <alignment horizontal="right"/>
    </xf>
    <xf numFmtId="0" fontId="370" fillId="0" borderId="396" xfId="0" applyNumberFormat="1" applyFont="1" applyBorder="1" applyAlignment="1" applyProtection="1">
      <alignment horizontal="left"/>
    </xf>
    <xf numFmtId="3" fontId="371" fillId="0" borderId="397" xfId="0" applyNumberFormat="1" applyFont="1" applyBorder="1" applyAlignment="1" applyProtection="1">
      <alignment horizontal="right"/>
    </xf>
    <xf numFmtId="164" fontId="372" fillId="0" borderId="398" xfId="0" applyNumberFormat="1" applyFont="1" applyBorder="1" applyAlignment="1" applyProtection="1">
      <alignment horizontal="right"/>
    </xf>
    <xf numFmtId="0" fontId="373" fillId="0" borderId="399" xfId="0" applyNumberFormat="1" applyFont="1" applyBorder="1" applyAlignment="1" applyProtection="1">
      <alignment horizontal="left"/>
    </xf>
    <xf numFmtId="3" fontId="374" fillId="0" borderId="400" xfId="0" applyNumberFormat="1" applyFont="1" applyBorder="1" applyAlignment="1" applyProtection="1">
      <alignment horizontal="right"/>
    </xf>
    <xf numFmtId="164" fontId="375" fillId="0" borderId="401" xfId="0" applyNumberFormat="1" applyFont="1" applyBorder="1" applyAlignment="1" applyProtection="1">
      <alignment horizontal="right"/>
    </xf>
    <xf numFmtId="0" fontId="376" fillId="0" borderId="402" xfId="0" applyNumberFormat="1" applyFont="1" applyBorder="1" applyAlignment="1" applyProtection="1">
      <alignment horizontal="left"/>
    </xf>
    <xf numFmtId="3" fontId="377" fillId="0" borderId="403" xfId="0" applyNumberFormat="1" applyFont="1" applyBorder="1" applyAlignment="1" applyProtection="1">
      <alignment horizontal="right"/>
    </xf>
    <xf numFmtId="164" fontId="378" fillId="0" borderId="404" xfId="0" applyNumberFormat="1" applyFont="1" applyBorder="1" applyAlignment="1" applyProtection="1">
      <alignment horizontal="right"/>
    </xf>
    <xf numFmtId="0" fontId="379" fillId="0" borderId="405" xfId="0" applyNumberFormat="1" applyFont="1" applyBorder="1" applyAlignment="1" applyProtection="1"/>
    <xf numFmtId="0" fontId="380" fillId="0" borderId="406" xfId="0" applyNumberFormat="1" applyFont="1" applyBorder="1" applyAlignment="1" applyProtection="1"/>
    <xf numFmtId="0" fontId="0" fillId="0" borderId="407" xfId="0" applyBorder="1"/>
    <xf numFmtId="0" fontId="0" fillId="0" borderId="408" xfId="0" applyBorder="1"/>
    <xf numFmtId="0" fontId="381" fillId="0" borderId="409" xfId="0" applyNumberFormat="1" applyFont="1" applyBorder="1" applyAlignment="1" applyProtection="1"/>
    <xf numFmtId="0" fontId="382" fillId="0" borderId="410" xfId="0" applyNumberFormat="1" applyFont="1" applyBorder="1" applyAlignment="1" applyProtection="1"/>
    <xf numFmtId="0" fontId="383" fillId="0" borderId="411" xfId="0" applyNumberFormat="1" applyFont="1" applyBorder="1" applyAlignment="1" applyProtection="1">
      <alignment horizontal="right"/>
    </xf>
    <xf numFmtId="0" fontId="384" fillId="0" borderId="412" xfId="0" applyNumberFormat="1" applyFont="1" applyBorder="1" applyAlignment="1" applyProtection="1">
      <alignment horizontal="right"/>
    </xf>
    <xf numFmtId="0" fontId="385" fillId="0" borderId="413" xfId="0" applyNumberFormat="1" applyFont="1" applyBorder="1" applyAlignment="1" applyProtection="1">
      <alignment horizontal="left"/>
    </xf>
    <xf numFmtId="0" fontId="386" fillId="0" borderId="414" xfId="0" applyNumberFormat="1" applyFont="1" applyBorder="1" applyAlignment="1" applyProtection="1"/>
    <xf numFmtId="0" fontId="387" fillId="0" borderId="415" xfId="0" applyNumberFormat="1" applyFont="1" applyBorder="1" applyAlignment="1" applyProtection="1"/>
    <xf numFmtId="0" fontId="388" fillId="0" borderId="416" xfId="0" applyNumberFormat="1" applyFont="1" applyBorder="1" applyAlignment="1" applyProtection="1">
      <alignment horizontal="left"/>
    </xf>
    <xf numFmtId="3" fontId="389" fillId="0" borderId="417" xfId="0" applyNumberFormat="1" applyFont="1" applyBorder="1" applyAlignment="1" applyProtection="1">
      <alignment horizontal="right"/>
    </xf>
    <xf numFmtId="164" fontId="390" fillId="0" borderId="418" xfId="0" applyNumberFormat="1" applyFont="1" applyBorder="1" applyAlignment="1" applyProtection="1">
      <alignment horizontal="right"/>
    </xf>
    <xf numFmtId="0" fontId="391" fillId="0" borderId="419" xfId="0" applyNumberFormat="1" applyFont="1" applyBorder="1" applyAlignment="1" applyProtection="1">
      <alignment horizontal="left"/>
    </xf>
    <xf numFmtId="3" fontId="392" fillId="0" borderId="420" xfId="0" applyNumberFormat="1" applyFont="1" applyBorder="1" applyAlignment="1" applyProtection="1">
      <alignment horizontal="right"/>
    </xf>
    <xf numFmtId="164" fontId="393" fillId="0" borderId="421" xfId="0" applyNumberFormat="1" applyFont="1" applyBorder="1" applyAlignment="1" applyProtection="1">
      <alignment horizontal="right"/>
    </xf>
    <xf numFmtId="0" fontId="394" fillId="0" borderId="422" xfId="0" applyNumberFormat="1" applyFont="1" applyBorder="1" applyAlignment="1" applyProtection="1">
      <alignment horizontal="left"/>
    </xf>
    <xf numFmtId="3" fontId="395" fillId="0" borderId="423" xfId="0" applyNumberFormat="1" applyFont="1" applyBorder="1" applyAlignment="1" applyProtection="1">
      <alignment horizontal="right"/>
    </xf>
    <xf numFmtId="164" fontId="396" fillId="0" borderId="424" xfId="0" applyNumberFormat="1" applyFont="1" applyBorder="1" applyAlignment="1" applyProtection="1">
      <alignment horizontal="right"/>
    </xf>
    <xf numFmtId="0" fontId="397" fillId="0" borderId="425" xfId="0" applyNumberFormat="1" applyFont="1" applyBorder="1" applyAlignment="1" applyProtection="1">
      <alignment horizontal="left"/>
    </xf>
    <xf numFmtId="3" fontId="398" fillId="0" borderId="426" xfId="0" applyNumberFormat="1" applyFont="1" applyBorder="1" applyAlignment="1" applyProtection="1">
      <alignment horizontal="right"/>
    </xf>
    <xf numFmtId="164" fontId="399" fillId="0" borderId="427" xfId="0" applyNumberFormat="1" applyFont="1" applyBorder="1" applyAlignment="1" applyProtection="1">
      <alignment horizontal="right"/>
    </xf>
    <xf numFmtId="0" fontId="400" fillId="0" borderId="428" xfId="0" applyNumberFormat="1" applyFont="1" applyBorder="1" applyAlignment="1" applyProtection="1">
      <alignment horizontal="left"/>
    </xf>
    <xf numFmtId="3" fontId="401" fillId="0" borderId="429" xfId="0" applyNumberFormat="1" applyFont="1" applyBorder="1" applyAlignment="1" applyProtection="1">
      <alignment horizontal="right"/>
    </xf>
    <xf numFmtId="164" fontId="402" fillId="0" borderId="430" xfId="0" applyNumberFormat="1" applyFont="1" applyBorder="1" applyAlignment="1" applyProtection="1">
      <alignment horizontal="right"/>
    </xf>
    <xf numFmtId="0" fontId="403" fillId="0" borderId="431" xfId="0" applyNumberFormat="1" applyFont="1" applyBorder="1" applyAlignment="1" applyProtection="1"/>
    <xf numFmtId="0" fontId="404" fillId="0" borderId="432" xfId="0" applyNumberFormat="1" applyFont="1" applyBorder="1" applyAlignment="1" applyProtection="1"/>
    <xf numFmtId="0" fontId="0" fillId="0" borderId="433" xfId="0" applyBorder="1"/>
    <xf numFmtId="0" fontId="0" fillId="0" borderId="434" xfId="0" applyBorder="1"/>
    <xf numFmtId="0" fontId="405" fillId="0" borderId="435" xfId="0" applyNumberFormat="1" applyFont="1" applyBorder="1" applyAlignment="1" applyProtection="1"/>
    <xf numFmtId="0" fontId="406" fillId="0" borderId="436" xfId="0" applyNumberFormat="1" applyFont="1" applyBorder="1" applyAlignment="1" applyProtection="1"/>
    <xf numFmtId="0" fontId="407" fillId="0" borderId="437" xfId="0" applyNumberFormat="1" applyFont="1" applyBorder="1" applyAlignment="1" applyProtection="1">
      <alignment horizontal="right"/>
    </xf>
    <xf numFmtId="0" fontId="408" fillId="0" borderId="438" xfId="0" applyNumberFormat="1" applyFont="1" applyBorder="1" applyAlignment="1" applyProtection="1">
      <alignment horizontal="right"/>
    </xf>
    <xf numFmtId="0" fontId="409" fillId="0" borderId="439" xfId="0" applyNumberFormat="1" applyFont="1" applyBorder="1" applyAlignment="1" applyProtection="1">
      <alignment horizontal="left"/>
    </xf>
    <xf numFmtId="0" fontId="410" fillId="0" borderId="440" xfId="0" applyNumberFormat="1" applyFont="1" applyBorder="1" applyAlignment="1" applyProtection="1"/>
    <xf numFmtId="0" fontId="411" fillId="0" borderId="441" xfId="0" applyNumberFormat="1" applyFont="1" applyBorder="1" applyAlignment="1" applyProtection="1"/>
    <xf numFmtId="0" fontId="412" fillId="0" borderId="442" xfId="0" applyNumberFormat="1" applyFont="1" applyBorder="1" applyAlignment="1" applyProtection="1">
      <alignment horizontal="left"/>
    </xf>
    <xf numFmtId="3" fontId="413" fillId="0" borderId="443" xfId="0" applyNumberFormat="1" applyFont="1" applyBorder="1" applyAlignment="1" applyProtection="1">
      <alignment horizontal="right"/>
    </xf>
    <xf numFmtId="164" fontId="414" fillId="0" borderId="444" xfId="0" applyNumberFormat="1" applyFont="1" applyBorder="1" applyAlignment="1" applyProtection="1">
      <alignment horizontal="right"/>
    </xf>
    <xf numFmtId="0" fontId="415" fillId="0" borderId="445" xfId="0" applyNumberFormat="1" applyFont="1" applyBorder="1" applyAlignment="1" applyProtection="1">
      <alignment horizontal="left"/>
    </xf>
    <xf numFmtId="3" fontId="416" fillId="0" borderId="446" xfId="0" applyNumberFormat="1" applyFont="1" applyBorder="1" applyAlignment="1" applyProtection="1">
      <alignment horizontal="right"/>
    </xf>
    <xf numFmtId="164" fontId="417" fillId="0" borderId="447" xfId="0" applyNumberFormat="1" applyFont="1" applyBorder="1" applyAlignment="1" applyProtection="1">
      <alignment horizontal="right"/>
    </xf>
    <xf numFmtId="0" fontId="418" fillId="0" borderId="448" xfId="0" applyNumberFormat="1" applyFont="1" applyBorder="1" applyAlignment="1" applyProtection="1">
      <alignment horizontal="left"/>
    </xf>
    <xf numFmtId="3" fontId="419" fillId="0" borderId="449" xfId="0" applyNumberFormat="1" applyFont="1" applyBorder="1" applyAlignment="1" applyProtection="1">
      <alignment horizontal="right"/>
    </xf>
    <xf numFmtId="164" fontId="420" fillId="0" borderId="450" xfId="0" applyNumberFormat="1" applyFont="1" applyBorder="1" applyAlignment="1" applyProtection="1">
      <alignment horizontal="right"/>
    </xf>
    <xf numFmtId="0" fontId="421" fillId="0" borderId="451" xfId="0" applyNumberFormat="1" applyFont="1" applyBorder="1" applyAlignment="1" applyProtection="1">
      <alignment horizontal="left"/>
    </xf>
    <xf numFmtId="3" fontId="422" fillId="0" borderId="452" xfId="0" applyNumberFormat="1" applyFont="1" applyBorder="1" applyAlignment="1" applyProtection="1">
      <alignment horizontal="right"/>
    </xf>
    <xf numFmtId="164" fontId="423" fillId="0" borderId="453" xfId="0" applyNumberFormat="1" applyFont="1" applyBorder="1" applyAlignment="1" applyProtection="1">
      <alignment horizontal="right"/>
    </xf>
    <xf numFmtId="0" fontId="424" fillId="0" borderId="454" xfId="0" applyNumberFormat="1" applyFont="1" applyBorder="1" applyAlignment="1" applyProtection="1">
      <alignment horizontal="left"/>
    </xf>
    <xf numFmtId="3" fontId="425" fillId="0" borderId="455" xfId="0" applyNumberFormat="1" applyFont="1" applyBorder="1" applyAlignment="1" applyProtection="1">
      <alignment horizontal="right"/>
    </xf>
    <xf numFmtId="164" fontId="426" fillId="0" borderId="456" xfId="0" applyNumberFormat="1" applyFont="1" applyBorder="1" applyAlignment="1" applyProtection="1">
      <alignment horizontal="right"/>
    </xf>
    <xf numFmtId="0" fontId="427" fillId="0" borderId="457" xfId="0" applyNumberFormat="1" applyFont="1" applyBorder="1" applyAlignment="1" applyProtection="1"/>
    <xf numFmtId="0" fontId="428" fillId="0" borderId="458" xfId="0" applyNumberFormat="1" applyFont="1" applyBorder="1" applyAlignment="1" applyProtection="1"/>
    <xf numFmtId="0" fontId="0" fillId="0" borderId="459" xfId="0" applyBorder="1"/>
    <xf numFmtId="0" fontId="0" fillId="0" borderId="460" xfId="0" applyBorder="1"/>
    <xf numFmtId="0" fontId="429" fillId="0" borderId="461" xfId="0" applyNumberFormat="1" applyFont="1" applyBorder="1" applyAlignment="1" applyProtection="1"/>
    <xf numFmtId="0" fontId="430" fillId="0" borderId="462" xfId="0" applyNumberFormat="1" applyFont="1" applyBorder="1" applyAlignment="1" applyProtection="1"/>
    <xf numFmtId="0" fontId="431" fillId="0" borderId="463" xfId="0" applyNumberFormat="1" applyFont="1" applyBorder="1" applyAlignment="1" applyProtection="1">
      <alignment horizontal="right"/>
    </xf>
    <xf numFmtId="0" fontId="432" fillId="0" borderId="464" xfId="0" applyNumberFormat="1" applyFont="1" applyBorder="1" applyAlignment="1" applyProtection="1">
      <alignment horizontal="right"/>
    </xf>
    <xf numFmtId="0" fontId="433" fillId="0" borderId="465" xfId="0" applyNumberFormat="1" applyFont="1" applyBorder="1" applyAlignment="1" applyProtection="1">
      <alignment horizontal="left"/>
    </xf>
    <xf numFmtId="0" fontId="434" fillId="0" borderId="466" xfId="0" applyNumberFormat="1" applyFont="1" applyBorder="1" applyAlignment="1" applyProtection="1"/>
    <xf numFmtId="0" fontId="435" fillId="0" borderId="467" xfId="0" applyNumberFormat="1" applyFont="1" applyBorder="1" applyAlignment="1" applyProtection="1"/>
    <xf numFmtId="0" fontId="436" fillId="0" borderId="468" xfId="0" applyNumberFormat="1" applyFont="1" applyBorder="1" applyAlignment="1" applyProtection="1">
      <alignment horizontal="left"/>
    </xf>
    <xf numFmtId="3" fontId="437" fillId="0" borderId="469" xfId="0" applyNumberFormat="1" applyFont="1" applyBorder="1" applyAlignment="1" applyProtection="1">
      <alignment horizontal="right"/>
    </xf>
    <xf numFmtId="164" fontId="438" fillId="0" borderId="470" xfId="0" applyNumberFormat="1" applyFont="1" applyBorder="1" applyAlignment="1" applyProtection="1">
      <alignment horizontal="right"/>
    </xf>
    <xf numFmtId="0" fontId="439" fillId="0" borderId="471" xfId="0" applyNumberFormat="1" applyFont="1" applyBorder="1" applyAlignment="1" applyProtection="1">
      <alignment horizontal="left"/>
    </xf>
    <xf numFmtId="3" fontId="440" fillId="0" borderId="472" xfId="0" applyNumberFormat="1" applyFont="1" applyBorder="1" applyAlignment="1" applyProtection="1">
      <alignment horizontal="right"/>
    </xf>
    <xf numFmtId="164" fontId="441" fillId="0" borderId="473" xfId="0" applyNumberFormat="1" applyFont="1" applyBorder="1" applyAlignment="1" applyProtection="1">
      <alignment horizontal="right"/>
    </xf>
    <xf numFmtId="0" fontId="442" fillId="0" borderId="474" xfId="0" applyNumberFormat="1" applyFont="1" applyBorder="1" applyAlignment="1" applyProtection="1">
      <alignment horizontal="left"/>
    </xf>
    <xf numFmtId="3" fontId="443" fillId="0" borderId="475" xfId="0" applyNumberFormat="1" applyFont="1" applyBorder="1" applyAlignment="1" applyProtection="1">
      <alignment horizontal="right"/>
    </xf>
    <xf numFmtId="164" fontId="444" fillId="0" borderId="476" xfId="0" applyNumberFormat="1" applyFont="1" applyBorder="1" applyAlignment="1" applyProtection="1">
      <alignment horizontal="right"/>
    </xf>
    <xf numFmtId="0" fontId="445" fillId="0" borderId="477" xfId="0" applyNumberFormat="1" applyFont="1" applyBorder="1" applyAlignment="1" applyProtection="1">
      <alignment horizontal="left"/>
    </xf>
    <xf numFmtId="3" fontId="446" fillId="0" borderId="478" xfId="0" applyNumberFormat="1" applyFont="1" applyBorder="1" applyAlignment="1" applyProtection="1">
      <alignment horizontal="right"/>
    </xf>
    <xf numFmtId="164" fontId="447" fillId="0" borderId="479" xfId="0" applyNumberFormat="1" applyFont="1" applyBorder="1" applyAlignment="1" applyProtection="1">
      <alignment horizontal="right"/>
    </xf>
    <xf numFmtId="0" fontId="448" fillId="0" borderId="480" xfId="0" applyNumberFormat="1" applyFont="1" applyBorder="1" applyAlignment="1" applyProtection="1">
      <alignment horizontal="left"/>
    </xf>
    <xf numFmtId="3" fontId="449" fillId="0" borderId="481" xfId="0" applyNumberFormat="1" applyFont="1" applyBorder="1" applyAlignment="1" applyProtection="1">
      <alignment horizontal="right"/>
    </xf>
    <xf numFmtId="164" fontId="450" fillId="0" borderId="482" xfId="0" applyNumberFormat="1" applyFont="1" applyBorder="1" applyAlignment="1" applyProtection="1">
      <alignment horizontal="right"/>
    </xf>
    <xf numFmtId="0" fontId="451" fillId="0" borderId="483" xfId="0" applyNumberFormat="1" applyFont="1" applyBorder="1" applyAlignment="1" applyProtection="1"/>
    <xf numFmtId="0" fontId="452" fillId="0" borderId="484" xfId="0" applyNumberFormat="1" applyFont="1" applyBorder="1" applyAlignment="1" applyProtection="1"/>
    <xf numFmtId="0" fontId="0" fillId="0" borderId="485" xfId="0" applyBorder="1"/>
    <xf numFmtId="0" fontId="0" fillId="0" borderId="486" xfId="0" applyBorder="1"/>
    <xf numFmtId="0" fontId="453" fillId="0" borderId="487" xfId="0" applyNumberFormat="1" applyFont="1" applyBorder="1" applyAlignment="1" applyProtection="1"/>
    <xf numFmtId="0" fontId="454" fillId="0" borderId="488" xfId="0" applyNumberFormat="1" applyFont="1" applyBorder="1" applyAlignment="1" applyProtection="1"/>
    <xf numFmtId="0" fontId="455" fillId="0" borderId="489" xfId="0" applyNumberFormat="1" applyFont="1" applyBorder="1" applyAlignment="1" applyProtection="1">
      <alignment horizontal="right"/>
    </xf>
    <xf numFmtId="0" fontId="456" fillId="0" borderId="490" xfId="0" applyNumberFormat="1" applyFont="1" applyBorder="1" applyAlignment="1" applyProtection="1">
      <alignment horizontal="right"/>
    </xf>
    <xf numFmtId="0" fontId="457" fillId="0" borderId="491" xfId="0" applyNumberFormat="1" applyFont="1" applyBorder="1" applyAlignment="1" applyProtection="1">
      <alignment horizontal="left"/>
    </xf>
    <xf numFmtId="0" fontId="458" fillId="0" borderId="492" xfId="0" applyNumberFormat="1" applyFont="1" applyBorder="1" applyAlignment="1" applyProtection="1"/>
    <xf numFmtId="0" fontId="459" fillId="0" borderId="493" xfId="0" applyNumberFormat="1" applyFont="1" applyBorder="1" applyAlignment="1" applyProtection="1"/>
    <xf numFmtId="0" fontId="460" fillId="0" borderId="494" xfId="0" applyNumberFormat="1" applyFont="1" applyBorder="1" applyAlignment="1" applyProtection="1">
      <alignment horizontal="left"/>
    </xf>
    <xf numFmtId="3" fontId="461" fillId="0" borderId="495" xfId="0" applyNumberFormat="1" applyFont="1" applyBorder="1" applyAlignment="1" applyProtection="1">
      <alignment horizontal="right"/>
    </xf>
    <xf numFmtId="164" fontId="462" fillId="0" borderId="496" xfId="0" applyNumberFormat="1" applyFont="1" applyBorder="1" applyAlignment="1" applyProtection="1">
      <alignment horizontal="right"/>
    </xf>
    <xf numFmtId="0" fontId="463" fillId="0" borderId="497" xfId="0" applyNumberFormat="1" applyFont="1" applyBorder="1" applyAlignment="1" applyProtection="1">
      <alignment horizontal="left"/>
    </xf>
    <xf numFmtId="3" fontId="464" fillId="0" borderId="498" xfId="0" applyNumberFormat="1" applyFont="1" applyBorder="1" applyAlignment="1" applyProtection="1">
      <alignment horizontal="right"/>
    </xf>
    <xf numFmtId="164" fontId="465" fillId="0" borderId="499" xfId="0" applyNumberFormat="1" applyFont="1" applyBorder="1" applyAlignment="1" applyProtection="1">
      <alignment horizontal="right"/>
    </xf>
    <xf numFmtId="0" fontId="466" fillId="0" borderId="500" xfId="0" applyNumberFormat="1" applyFont="1" applyBorder="1" applyAlignment="1" applyProtection="1">
      <alignment horizontal="left"/>
    </xf>
    <xf numFmtId="3" fontId="467" fillId="0" borderId="501" xfId="0" applyNumberFormat="1" applyFont="1" applyBorder="1" applyAlignment="1" applyProtection="1">
      <alignment horizontal="right"/>
    </xf>
    <xf numFmtId="164" fontId="468" fillId="0" borderId="502" xfId="0" applyNumberFormat="1" applyFont="1" applyBorder="1" applyAlignment="1" applyProtection="1">
      <alignment horizontal="right"/>
    </xf>
    <xf numFmtId="0" fontId="469" fillId="0" borderId="503" xfId="0" applyNumberFormat="1" applyFont="1" applyBorder="1" applyAlignment="1" applyProtection="1">
      <alignment horizontal="left"/>
    </xf>
    <xf numFmtId="3" fontId="470" fillId="0" borderId="504" xfId="0" applyNumberFormat="1" applyFont="1" applyBorder="1" applyAlignment="1" applyProtection="1">
      <alignment horizontal="right"/>
    </xf>
    <xf numFmtId="164" fontId="471" fillId="0" borderId="505" xfId="0" applyNumberFormat="1" applyFont="1" applyBorder="1" applyAlignment="1" applyProtection="1">
      <alignment horizontal="right"/>
    </xf>
    <xf numFmtId="0" fontId="472" fillId="0" borderId="506" xfId="0" applyNumberFormat="1" applyFont="1" applyBorder="1" applyAlignment="1" applyProtection="1">
      <alignment horizontal="left"/>
    </xf>
    <xf numFmtId="3" fontId="473" fillId="0" borderId="507" xfId="0" applyNumberFormat="1" applyFont="1" applyBorder="1" applyAlignment="1" applyProtection="1">
      <alignment horizontal="right"/>
    </xf>
    <xf numFmtId="164" fontId="474" fillId="0" borderId="508" xfId="0" applyNumberFormat="1" applyFont="1" applyBorder="1" applyAlignment="1" applyProtection="1">
      <alignment horizontal="right"/>
    </xf>
    <xf numFmtId="0" fontId="475" fillId="0" borderId="509" xfId="0" applyNumberFormat="1" applyFont="1" applyBorder="1" applyAlignment="1" applyProtection="1"/>
    <xf numFmtId="0" fontId="476" fillId="0" borderId="510" xfId="0" applyNumberFormat="1" applyFont="1" applyBorder="1" applyAlignment="1" applyProtection="1"/>
    <xf numFmtId="0" fontId="0" fillId="0" borderId="511" xfId="0" applyBorder="1"/>
    <xf numFmtId="0" fontId="0" fillId="0" borderId="512" xfId="0" applyBorder="1"/>
    <xf numFmtId="0" fontId="477" fillId="0" borderId="513" xfId="0" applyNumberFormat="1" applyFont="1" applyBorder="1" applyAlignment="1" applyProtection="1"/>
    <xf numFmtId="0" fontId="478" fillId="0" borderId="514" xfId="0" applyNumberFormat="1" applyFont="1" applyBorder="1" applyAlignment="1" applyProtection="1"/>
    <xf numFmtId="0" fontId="479" fillId="0" borderId="515" xfId="0" applyNumberFormat="1" applyFont="1" applyBorder="1" applyAlignment="1" applyProtection="1">
      <alignment horizontal="right"/>
    </xf>
    <xf numFmtId="0" fontId="480" fillId="0" borderId="516" xfId="0" applyNumberFormat="1" applyFont="1" applyBorder="1" applyAlignment="1" applyProtection="1">
      <alignment horizontal="right"/>
    </xf>
    <xf numFmtId="0" fontId="481" fillId="0" borderId="517" xfId="0" applyNumberFormat="1" applyFont="1" applyBorder="1" applyAlignment="1" applyProtection="1">
      <alignment horizontal="left"/>
    </xf>
    <xf numFmtId="0" fontId="482" fillId="0" borderId="518" xfId="0" applyNumberFormat="1" applyFont="1" applyBorder="1" applyAlignment="1" applyProtection="1"/>
    <xf numFmtId="0" fontId="483" fillId="0" borderId="519" xfId="0" applyNumberFormat="1" applyFont="1" applyBorder="1" applyAlignment="1" applyProtection="1"/>
    <xf numFmtId="0" fontId="484" fillId="0" borderId="520" xfId="0" applyNumberFormat="1" applyFont="1" applyBorder="1" applyAlignment="1" applyProtection="1">
      <alignment horizontal="left"/>
    </xf>
    <xf numFmtId="3" fontId="485" fillId="0" borderId="521" xfId="0" applyNumberFormat="1" applyFont="1" applyBorder="1" applyAlignment="1" applyProtection="1">
      <alignment horizontal="right"/>
    </xf>
    <xf numFmtId="164" fontId="486" fillId="0" borderId="522" xfId="0" applyNumberFormat="1" applyFont="1" applyBorder="1" applyAlignment="1" applyProtection="1">
      <alignment horizontal="right"/>
    </xf>
    <xf numFmtId="0" fontId="487" fillId="0" borderId="523" xfId="0" applyNumberFormat="1" applyFont="1" applyBorder="1" applyAlignment="1" applyProtection="1">
      <alignment horizontal="left"/>
    </xf>
    <xf numFmtId="3" fontId="488" fillId="0" borderId="524" xfId="0" applyNumberFormat="1" applyFont="1" applyBorder="1" applyAlignment="1" applyProtection="1">
      <alignment horizontal="right"/>
    </xf>
    <xf numFmtId="164" fontId="489" fillId="0" borderId="525" xfId="0" applyNumberFormat="1" applyFont="1" applyBorder="1" applyAlignment="1" applyProtection="1">
      <alignment horizontal="right"/>
    </xf>
    <xf numFmtId="0" fontId="490" fillId="0" borderId="526" xfId="0" applyNumberFormat="1" applyFont="1" applyBorder="1" applyAlignment="1" applyProtection="1">
      <alignment horizontal="left"/>
    </xf>
    <xf numFmtId="3" fontId="491" fillId="0" borderId="527" xfId="0" applyNumberFormat="1" applyFont="1" applyBorder="1" applyAlignment="1" applyProtection="1">
      <alignment horizontal="right"/>
    </xf>
    <xf numFmtId="164" fontId="492" fillId="0" borderId="528" xfId="0" applyNumberFormat="1" applyFont="1" applyBorder="1" applyAlignment="1" applyProtection="1">
      <alignment horizontal="right"/>
    </xf>
    <xf numFmtId="0" fontId="493" fillId="0" borderId="529" xfId="0" applyNumberFormat="1" applyFont="1" applyBorder="1" applyAlignment="1" applyProtection="1">
      <alignment horizontal="left"/>
    </xf>
    <xf numFmtId="3" fontId="494" fillId="0" borderId="530" xfId="0" applyNumberFormat="1" applyFont="1" applyBorder="1" applyAlignment="1" applyProtection="1">
      <alignment horizontal="right"/>
    </xf>
    <xf numFmtId="164" fontId="495" fillId="0" borderId="531" xfId="0" applyNumberFormat="1" applyFont="1" applyBorder="1" applyAlignment="1" applyProtection="1">
      <alignment horizontal="right"/>
    </xf>
    <xf numFmtId="0" fontId="496" fillId="0" borderId="532" xfId="0" applyNumberFormat="1" applyFont="1" applyBorder="1" applyAlignment="1" applyProtection="1">
      <alignment horizontal="left"/>
    </xf>
    <xf numFmtId="3" fontId="497" fillId="0" borderId="533" xfId="0" applyNumberFormat="1" applyFont="1" applyBorder="1" applyAlignment="1" applyProtection="1">
      <alignment horizontal="right"/>
    </xf>
    <xf numFmtId="164" fontId="498" fillId="0" borderId="534" xfId="0" applyNumberFormat="1" applyFont="1" applyBorder="1" applyAlignment="1" applyProtection="1">
      <alignment horizontal="right"/>
    </xf>
    <xf numFmtId="0" fontId="499" fillId="0" borderId="535" xfId="0" applyNumberFormat="1" applyFont="1" applyBorder="1" applyAlignment="1" applyProtection="1"/>
    <xf numFmtId="0" fontId="500" fillId="0" borderId="536" xfId="0" applyNumberFormat="1" applyFont="1" applyBorder="1" applyAlignment="1" applyProtection="1"/>
    <xf numFmtId="0" fontId="0" fillId="0" borderId="537" xfId="0" applyBorder="1"/>
    <xf numFmtId="0" fontId="0" fillId="0" borderId="538" xfId="0" applyBorder="1"/>
    <xf numFmtId="0" fontId="501" fillId="0" borderId="539" xfId="0" applyNumberFormat="1" applyFont="1" applyBorder="1" applyAlignment="1" applyProtection="1"/>
    <xf numFmtId="0" fontId="502" fillId="0" borderId="540" xfId="0" applyNumberFormat="1" applyFont="1" applyBorder="1" applyAlignment="1" applyProtection="1"/>
    <xf numFmtId="0" fontId="503" fillId="0" borderId="541" xfId="0" applyNumberFormat="1" applyFont="1" applyBorder="1" applyAlignment="1" applyProtection="1">
      <alignment horizontal="right"/>
    </xf>
    <xf numFmtId="0" fontId="504" fillId="0" borderId="542" xfId="0" applyNumberFormat="1" applyFont="1" applyBorder="1" applyAlignment="1" applyProtection="1">
      <alignment horizontal="right"/>
    </xf>
    <xf numFmtId="0" fontId="505" fillId="0" borderId="543" xfId="0" applyNumberFormat="1" applyFont="1" applyBorder="1" applyAlignment="1" applyProtection="1">
      <alignment horizontal="left"/>
    </xf>
    <xf numFmtId="0" fontId="506" fillId="0" borderId="544" xfId="0" applyNumberFormat="1" applyFont="1" applyBorder="1" applyAlignment="1" applyProtection="1"/>
    <xf numFmtId="0" fontId="507" fillId="0" borderId="545" xfId="0" applyNumberFormat="1" applyFont="1" applyBorder="1" applyAlignment="1" applyProtection="1"/>
    <xf numFmtId="0" fontId="508" fillId="0" borderId="546" xfId="0" applyNumberFormat="1" applyFont="1" applyBorder="1" applyAlignment="1" applyProtection="1">
      <alignment horizontal="left"/>
    </xf>
    <xf numFmtId="3" fontId="509" fillId="0" borderId="547" xfId="0" applyNumberFormat="1" applyFont="1" applyBorder="1" applyAlignment="1" applyProtection="1">
      <alignment horizontal="right"/>
    </xf>
    <xf numFmtId="164" fontId="510" fillId="0" borderId="548" xfId="0" applyNumberFormat="1" applyFont="1" applyBorder="1" applyAlignment="1" applyProtection="1">
      <alignment horizontal="right"/>
    </xf>
    <xf numFmtId="0" fontId="511" fillId="0" borderId="549" xfId="0" applyNumberFormat="1" applyFont="1" applyBorder="1" applyAlignment="1" applyProtection="1">
      <alignment horizontal="left"/>
    </xf>
    <xf numFmtId="3" fontId="512" fillId="0" borderId="550" xfId="0" applyNumberFormat="1" applyFont="1" applyBorder="1" applyAlignment="1" applyProtection="1">
      <alignment horizontal="right"/>
    </xf>
    <xf numFmtId="164" fontId="513" fillId="0" borderId="551" xfId="0" applyNumberFormat="1" applyFont="1" applyBorder="1" applyAlignment="1" applyProtection="1">
      <alignment horizontal="right"/>
    </xf>
    <xf numFmtId="0" fontId="514" fillId="0" borderId="552" xfId="0" applyNumberFormat="1" applyFont="1" applyBorder="1" applyAlignment="1" applyProtection="1">
      <alignment horizontal="left"/>
    </xf>
    <xf numFmtId="3" fontId="515" fillId="0" borderId="553" xfId="0" applyNumberFormat="1" applyFont="1" applyBorder="1" applyAlignment="1" applyProtection="1">
      <alignment horizontal="right"/>
    </xf>
    <xf numFmtId="164" fontId="516" fillId="0" borderId="554" xfId="0" applyNumberFormat="1" applyFont="1" applyBorder="1" applyAlignment="1" applyProtection="1">
      <alignment horizontal="right"/>
    </xf>
    <xf numFmtId="0" fontId="517" fillId="0" borderId="555" xfId="0" applyNumberFormat="1" applyFont="1" applyBorder="1" applyAlignment="1" applyProtection="1">
      <alignment horizontal="left"/>
    </xf>
    <xf numFmtId="3" fontId="518" fillId="0" borderId="556" xfId="0" applyNumberFormat="1" applyFont="1" applyBorder="1" applyAlignment="1" applyProtection="1">
      <alignment horizontal="right"/>
    </xf>
    <xf numFmtId="164" fontId="519" fillId="0" borderId="557" xfId="0" applyNumberFormat="1" applyFont="1" applyBorder="1" applyAlignment="1" applyProtection="1">
      <alignment horizontal="right"/>
    </xf>
    <xf numFmtId="0" fontId="520" fillId="0" borderId="558" xfId="0" applyNumberFormat="1" applyFont="1" applyBorder="1" applyAlignment="1" applyProtection="1">
      <alignment horizontal="left"/>
    </xf>
    <xf numFmtId="3" fontId="521" fillId="0" borderId="559" xfId="0" applyNumberFormat="1" applyFont="1" applyBorder="1" applyAlignment="1" applyProtection="1">
      <alignment horizontal="right"/>
    </xf>
    <xf numFmtId="164" fontId="522" fillId="0" borderId="560" xfId="0" applyNumberFormat="1" applyFont="1" applyBorder="1" applyAlignment="1" applyProtection="1">
      <alignment horizontal="right"/>
    </xf>
    <xf numFmtId="0" fontId="523" fillId="0" borderId="561" xfId="0" applyNumberFormat="1" applyFont="1" applyBorder="1" applyAlignment="1" applyProtection="1"/>
    <xf numFmtId="0" fontId="524" fillId="0" borderId="562" xfId="0" applyNumberFormat="1" applyFont="1" applyBorder="1" applyAlignment="1" applyProtection="1"/>
    <xf numFmtId="0" fontId="0" fillId="0" borderId="563" xfId="0" applyBorder="1"/>
    <xf numFmtId="0" fontId="0" fillId="0" borderId="564" xfId="0" applyBorder="1"/>
    <xf numFmtId="0" fontId="525" fillId="0" borderId="565" xfId="0" applyNumberFormat="1" applyFont="1" applyBorder="1" applyAlignment="1" applyProtection="1"/>
    <xf numFmtId="0" fontId="526" fillId="0" borderId="566" xfId="0" applyNumberFormat="1" applyFont="1" applyBorder="1" applyAlignment="1" applyProtection="1"/>
    <xf numFmtId="0" fontId="527" fillId="0" borderId="567" xfId="0" applyNumberFormat="1" applyFont="1" applyBorder="1" applyAlignment="1" applyProtection="1">
      <alignment horizontal="right"/>
    </xf>
    <xf numFmtId="0" fontId="528" fillId="0" borderId="568" xfId="0" applyNumberFormat="1" applyFont="1" applyBorder="1" applyAlignment="1" applyProtection="1">
      <alignment horizontal="right"/>
    </xf>
    <xf numFmtId="0" fontId="529" fillId="0" borderId="569" xfId="0" applyNumberFormat="1" applyFont="1" applyBorder="1" applyAlignment="1" applyProtection="1">
      <alignment horizontal="left"/>
    </xf>
    <xf numFmtId="0" fontId="530" fillId="0" borderId="570" xfId="0" applyNumberFormat="1" applyFont="1" applyBorder="1" applyAlignment="1" applyProtection="1"/>
    <xf numFmtId="0" fontId="531" fillId="0" borderId="571" xfId="0" applyNumberFormat="1" applyFont="1" applyBorder="1" applyAlignment="1" applyProtection="1"/>
    <xf numFmtId="0" fontId="532" fillId="0" borderId="572" xfId="0" applyNumberFormat="1" applyFont="1" applyBorder="1" applyAlignment="1" applyProtection="1">
      <alignment horizontal="left"/>
    </xf>
    <xf numFmtId="3" fontId="533" fillId="0" borderId="573" xfId="0" applyNumberFormat="1" applyFont="1" applyBorder="1" applyAlignment="1" applyProtection="1">
      <alignment horizontal="right"/>
    </xf>
    <xf numFmtId="164" fontId="534" fillId="0" borderId="574" xfId="0" applyNumberFormat="1" applyFont="1" applyBorder="1" applyAlignment="1" applyProtection="1">
      <alignment horizontal="right"/>
    </xf>
    <xf numFmtId="0" fontId="535" fillId="0" borderId="575" xfId="0" applyNumberFormat="1" applyFont="1" applyBorder="1" applyAlignment="1" applyProtection="1">
      <alignment horizontal="left"/>
    </xf>
    <xf numFmtId="3" fontId="536" fillId="0" borderId="576" xfId="0" applyNumberFormat="1" applyFont="1" applyBorder="1" applyAlignment="1" applyProtection="1">
      <alignment horizontal="right"/>
    </xf>
    <xf numFmtId="164" fontId="537" fillId="0" borderId="577" xfId="0" applyNumberFormat="1" applyFont="1" applyBorder="1" applyAlignment="1" applyProtection="1">
      <alignment horizontal="right"/>
    </xf>
    <xf numFmtId="0" fontId="538" fillId="0" borderId="578" xfId="0" applyNumberFormat="1" applyFont="1" applyBorder="1" applyAlignment="1" applyProtection="1">
      <alignment horizontal="left"/>
    </xf>
    <xf numFmtId="3" fontId="539" fillId="0" borderId="579" xfId="0" applyNumberFormat="1" applyFont="1" applyBorder="1" applyAlignment="1" applyProtection="1">
      <alignment horizontal="right"/>
    </xf>
    <xf numFmtId="164" fontId="540" fillId="0" borderId="580" xfId="0" applyNumberFormat="1" applyFont="1" applyBorder="1" applyAlignment="1" applyProtection="1">
      <alignment horizontal="right"/>
    </xf>
    <xf numFmtId="0" fontId="541" fillId="0" borderId="581" xfId="0" applyNumberFormat="1" applyFont="1" applyBorder="1" applyAlignment="1" applyProtection="1">
      <alignment horizontal="left"/>
    </xf>
    <xf numFmtId="3" fontId="542" fillId="0" borderId="582" xfId="0" applyNumberFormat="1" applyFont="1" applyBorder="1" applyAlignment="1" applyProtection="1">
      <alignment horizontal="right"/>
    </xf>
    <xf numFmtId="164" fontId="543" fillId="0" borderId="583" xfId="0" applyNumberFormat="1" applyFont="1" applyBorder="1" applyAlignment="1" applyProtection="1">
      <alignment horizontal="right"/>
    </xf>
    <xf numFmtId="0" fontId="544" fillId="0" borderId="584" xfId="0" applyNumberFormat="1" applyFont="1" applyBorder="1" applyAlignment="1" applyProtection="1">
      <alignment horizontal="left"/>
    </xf>
    <xf numFmtId="3" fontId="545" fillId="0" borderId="585" xfId="0" applyNumberFormat="1" applyFont="1" applyBorder="1" applyAlignment="1" applyProtection="1">
      <alignment horizontal="right"/>
    </xf>
    <xf numFmtId="164" fontId="546" fillId="0" borderId="586" xfId="0" applyNumberFormat="1" applyFont="1" applyBorder="1" applyAlignment="1" applyProtection="1">
      <alignment horizontal="right"/>
    </xf>
    <xf numFmtId="0" fontId="547" fillId="0" borderId="587" xfId="0" applyNumberFormat="1" applyFont="1" applyBorder="1" applyAlignment="1" applyProtection="1"/>
    <xf numFmtId="0" fontId="548" fillId="0" borderId="588" xfId="0" applyNumberFormat="1" applyFont="1" applyBorder="1" applyAlignment="1" applyProtection="1"/>
    <xf numFmtId="0" fontId="0" fillId="0" borderId="589" xfId="0" applyBorder="1"/>
    <xf numFmtId="0" fontId="0" fillId="0" borderId="590" xfId="0" applyBorder="1"/>
    <xf numFmtId="0" fontId="549" fillId="0" borderId="591" xfId="0" applyNumberFormat="1" applyFont="1" applyBorder="1" applyAlignment="1" applyProtection="1"/>
    <xf numFmtId="0" fontId="550" fillId="0" borderId="592" xfId="0" applyNumberFormat="1" applyFont="1" applyBorder="1" applyAlignment="1" applyProtection="1"/>
    <xf numFmtId="0" fontId="551" fillId="0" borderId="593" xfId="0" applyNumberFormat="1" applyFont="1" applyBorder="1" applyAlignment="1" applyProtection="1">
      <alignment horizontal="right"/>
    </xf>
    <xf numFmtId="0" fontId="552" fillId="0" borderId="594" xfId="0" applyNumberFormat="1" applyFont="1" applyBorder="1" applyAlignment="1" applyProtection="1">
      <alignment horizontal="right"/>
    </xf>
    <xf numFmtId="0" fontId="553" fillId="0" borderId="595" xfId="0" applyNumberFormat="1" applyFont="1" applyBorder="1" applyAlignment="1" applyProtection="1">
      <alignment horizontal="left"/>
    </xf>
    <xf numFmtId="0" fontId="554" fillId="0" borderId="596" xfId="0" applyNumberFormat="1" applyFont="1" applyBorder="1" applyAlignment="1" applyProtection="1"/>
    <xf numFmtId="0" fontId="555" fillId="0" borderId="597" xfId="0" applyNumberFormat="1" applyFont="1" applyBorder="1" applyAlignment="1" applyProtection="1"/>
    <xf numFmtId="0" fontId="556" fillId="0" borderId="598" xfId="0" applyNumberFormat="1" applyFont="1" applyBorder="1" applyAlignment="1" applyProtection="1">
      <alignment horizontal="left"/>
    </xf>
    <xf numFmtId="3" fontId="557" fillId="0" borderId="599" xfId="0" applyNumberFormat="1" applyFont="1" applyBorder="1" applyAlignment="1" applyProtection="1">
      <alignment horizontal="right"/>
    </xf>
    <xf numFmtId="164" fontId="558" fillId="0" borderId="600" xfId="0" applyNumberFormat="1" applyFont="1" applyBorder="1" applyAlignment="1" applyProtection="1">
      <alignment horizontal="right"/>
    </xf>
    <xf numFmtId="0" fontId="559" fillId="0" borderId="601" xfId="0" applyNumberFormat="1" applyFont="1" applyBorder="1" applyAlignment="1" applyProtection="1">
      <alignment horizontal="left"/>
    </xf>
    <xf numFmtId="3" fontId="560" fillId="0" borderId="602" xfId="0" applyNumberFormat="1" applyFont="1" applyBorder="1" applyAlignment="1" applyProtection="1">
      <alignment horizontal="right"/>
    </xf>
    <xf numFmtId="164" fontId="561" fillId="0" borderId="603" xfId="0" applyNumberFormat="1" applyFont="1" applyBorder="1" applyAlignment="1" applyProtection="1">
      <alignment horizontal="right"/>
    </xf>
    <xf numFmtId="0" fontId="562" fillId="0" borderId="604" xfId="0" applyNumberFormat="1" applyFont="1" applyBorder="1" applyAlignment="1" applyProtection="1">
      <alignment horizontal="left"/>
    </xf>
    <xf numFmtId="3" fontId="563" fillId="0" borderId="605" xfId="0" applyNumberFormat="1" applyFont="1" applyBorder="1" applyAlignment="1" applyProtection="1">
      <alignment horizontal="right"/>
    </xf>
    <xf numFmtId="164" fontId="564" fillId="0" borderId="606" xfId="0" applyNumberFormat="1" applyFont="1" applyBorder="1" applyAlignment="1" applyProtection="1">
      <alignment horizontal="right"/>
    </xf>
    <xf numFmtId="0" fontId="565" fillId="0" borderId="607" xfId="0" applyNumberFormat="1" applyFont="1" applyBorder="1" applyAlignment="1" applyProtection="1">
      <alignment horizontal="left"/>
    </xf>
    <xf numFmtId="3" fontId="566" fillId="0" borderId="608" xfId="0" applyNumberFormat="1" applyFont="1" applyBorder="1" applyAlignment="1" applyProtection="1">
      <alignment horizontal="right"/>
    </xf>
    <xf numFmtId="164" fontId="567" fillId="0" borderId="609" xfId="0" applyNumberFormat="1" applyFont="1" applyBorder="1" applyAlignment="1" applyProtection="1">
      <alignment horizontal="right"/>
    </xf>
    <xf numFmtId="0" fontId="568" fillId="0" borderId="610" xfId="0" applyNumberFormat="1" applyFont="1" applyBorder="1" applyAlignment="1" applyProtection="1">
      <alignment horizontal="left"/>
    </xf>
    <xf numFmtId="3" fontId="569" fillId="0" borderId="611" xfId="0" applyNumberFormat="1" applyFont="1" applyBorder="1" applyAlignment="1" applyProtection="1">
      <alignment horizontal="right"/>
    </xf>
    <xf numFmtId="164" fontId="570" fillId="0" borderId="612" xfId="0" applyNumberFormat="1" applyFont="1" applyBorder="1" applyAlignment="1" applyProtection="1">
      <alignment horizontal="right"/>
    </xf>
    <xf numFmtId="0" fontId="571" fillId="0" borderId="613" xfId="0" applyNumberFormat="1" applyFont="1" applyBorder="1" applyAlignment="1" applyProtection="1"/>
    <xf numFmtId="0" fontId="572" fillId="0" borderId="614" xfId="0" applyNumberFormat="1" applyFont="1" applyBorder="1" applyAlignment="1" applyProtection="1"/>
    <xf numFmtId="0" fontId="0" fillId="0" borderId="615" xfId="0" applyBorder="1"/>
    <xf numFmtId="0" fontId="0" fillId="0" borderId="616" xfId="0" applyBorder="1"/>
    <xf numFmtId="0" fontId="57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Bewertung der materiellen Ausstattung durch Betriebsräte. Noten von 1 (beste) bis 6 (schlechteste). Angaben gruppiert nach Branche.")</f>
        <v>Tab. 1: Bewertung der materiellen Ausstattung durch Betriebsräte. Noten von 1 (beste) bis 6 (schlechteste). Angaben gruppiert nach Branche.</v>
      </c>
    </row>
    <row r="9" spans="1:2" x14ac:dyDescent="0.35">
      <c r="B9" s="4" t="str">
        <f>HYPERLINK("#'2_bg_g'!A2","Tab. 2: Bewertung der materiellen Ausstattung durch Betriebsräte. Noten von 1 (beste) bis 6 (schlechteste). Angaben gruppiert nach Betriebsgröße.")</f>
        <v>Tab. 2: Bewertung der materiellen Ausstattung durch Betriebsräte. Noten von 1 (beste) bis 6 (schlechteste). Angaben gruppiert nach Betriebsgröße.</v>
      </c>
    </row>
    <row r="10" spans="1:2" x14ac:dyDescent="0.35">
      <c r="B10" s="4" t="str">
        <f>HYPERLINK("#'3_bland'!A2","Tab. 3: Bewertung der materiellen Ausstattung durch Betriebsräte. Noten von 1 (beste) bis 6 (schlechteste). Angaben gruppiert nach Bundesland.")</f>
        <v>Tab. 3: Bewertung der materiellen Ausstattung durch Betriebsräte. Noten von 1 (beste) bis 6 (schlechteste). Angaben gruppiert nach Bundesland.</v>
      </c>
    </row>
    <row r="11" spans="1:2" x14ac:dyDescent="0.35">
      <c r="B11" s="4" t="str">
        <f>HYPERLINK("#'4_ost_west'!A2","Tab. 4: Bewertung der materiellen Ausstattung durch Betriebsräte. Noten von 1 (beste) bis 6 (schlechteste). Angaben gruppiert nach Ost- oder Westdeutschland.")</f>
        <v>Tab. 4: Bewertung der materiellen Ausstattung durch Betriebsräte. Noten von 1 (beste) bis 6 (schlechteste). Angaben gruppiert nach Ost- oder Westdeutschland.</v>
      </c>
    </row>
    <row r="12" spans="1:2" x14ac:dyDescent="0.35">
      <c r="B12" s="4" t="str">
        <f>HYPERLINK("#'5_gewerkschaft'!A2","Tab. 5: Bewertung der materiellen Ausstattung durch Betriebsräte. Noten von 1 (beste) bis 6 (schlechteste). Angaben gruppiert nach gewerkschaftlichem Organisationsbereich.")</f>
        <v>Tab. 5: Bewertung der materiellen Ausstattung durch Betriebsräte. Noten von 1 (beste) bis 6 (schlechteste). Angaben gruppiert nach gewerkschaftlichem Organisationsbereich.</v>
      </c>
    </row>
    <row r="13" spans="1:2" x14ac:dyDescent="0.35">
      <c r="B13" s="4" t="str">
        <f>HYPERLINK("#'6_tarif'!A2","Tab. 6: Bewertung der materiellen Ausstattung durch Betriebsräte. Noten von 1 (beste) bis 6 (schlechteste). Angaben gruppiert nach Tarifbindung.")</f>
        <v>Tab. 6: Bewertung der materiellen Ausstattung durch Betriebsräte. Noten von 1 (beste) bis 6 (schlechteste). Angaben gruppiert nach Tarifbindung.</v>
      </c>
    </row>
    <row r="14" spans="1:2" x14ac:dyDescent="0.35">
      <c r="B14" s="4" t="str">
        <f>HYPERLINK("#'7_besch_frauen_p_gen_quartile'!A2","Tab. 7: Bewertung der materiellen Ausstattung durch Betriebsräte. Noten von 1 (beste) bis 6 (schlechteste). Angaben gruppiert nach Anteil Frauen an Belegschaft.")</f>
        <v>Tab. 7: Bewertung der materiellen Ausstattung durch Betriebsräte. Noten von 1 (beste) bis 6 (schlechteste). Angaben gruppiert nach Anteil Frauen an Belegschaft.</v>
      </c>
    </row>
    <row r="15" spans="1:2" x14ac:dyDescent="0.35">
      <c r="B15" s="4" t="str">
        <f>HYPERLINK("#'8_besch_maenner_p_gen_quartile'!A2","Tab. 8: Bewertung der materiellen Ausstattung durch Betriebsräte. Noten von 1 (beste) bis 6 (schlechteste). Angaben gruppiert nach Anteil Männer an Belegschaft.")</f>
        <v>Tab. 8: Bewertung der materiellen Ausstattung durch Betriebsräte. Noten von 1 (beste) bis 6 (schlechteste). Angaben gruppiert nach Anteil Männer an Belegschaft.</v>
      </c>
    </row>
    <row r="16" spans="1:2" x14ac:dyDescent="0.35">
      <c r="B16" s="4" t="str">
        <f>HYPERLINK("#'9_besch_vollz_p_gen_quartile'!A2","Tab. 9: Bewertung der materiellen Ausstattung durch Betriebsräte. Noten von 1 (beste) bis 6 (schlechteste). Angaben gruppiert nach Anteil Vollzeitbeschäftigter an Belegschaft.")</f>
        <v>Tab. 9: Bewertung der materiellen Ausstattung durch Betriebsräte. Noten von 1 (beste) bis 6 (schlechteste). Angaben gruppiert nach Anteil Vollzeitbeschäftigter an Belegschaft.</v>
      </c>
    </row>
    <row r="17" spans="2:2" x14ac:dyDescent="0.35">
      <c r="B17" s="4" t="str">
        <f>HYPERLINK("#'10_besch_teilz_p_gen_quartile'!A2","Tab. 10: Bewertung der materiellen Ausstattung durch Betriebsräte. Noten von 1 (beste) bis 6 (schlechteste). Angaben gruppiert nach Anteil Teilzeitbeschäftigter an Belegschaft.")</f>
        <v>Tab. 10: Bewertung der materiellen Ausstattung durch Betriebsräte. Noten von 1 (beste) bis 6 (schlechteste). Angaben gruppiert nach Anteil Teilzeitbeschäftigter an Belegschaft.</v>
      </c>
    </row>
    <row r="18" spans="2:2" x14ac:dyDescent="0.35">
      <c r="B18" s="4" t="str">
        <f>HYPERLINK("#'11_besch_mini_p_gen_quartile'!A2","Tab. 11: Bewertung der materiellen Ausstattung durch Betriebsräte. Noten von 1 (beste) bis 6 (schlechteste). Angaben gruppiert nach Anteil Minijobs an Belegschaft.")</f>
        <v>Tab. 11: Bewertung der materiellen Ausstattung durch Betriebsräte. Noten von 1 (beste) bis 6 (schlechteste). Angaben gruppiert nach Anteil Minijobs an Belegschaft.</v>
      </c>
    </row>
    <row r="19" spans="2:2" x14ac:dyDescent="0.35">
      <c r="B19" s="4" t="str">
        <f>HYPERLINK("#'12_besch_tz_mini_p_gen_quartile'!A2","Tab. 12: Bewertung der materiellen Ausstattung durch Betriebsräte. Noten von 1 (beste) bis 6 (schlechteste). Angaben gruppiert nach Anteil Teilzeit und Minijobs an Belegschaft.")</f>
        <v>Tab. 12: Bewertung der materiellen Ausstattung durch Betriebsräte. Noten von 1 (beste) bis 6 (schlechteste). Angaben gruppiert nach Anteil Teilzeit und Minijobs an Belegschaft.</v>
      </c>
    </row>
    <row r="20" spans="2:2" x14ac:dyDescent="0.35">
      <c r="B20" s="4" t="str">
        <f>HYPERLINK("#'13_besch_befr_p_gen_quartile'!A2","Tab. 13: Bewertung der materiellen Ausstattung durch Betriebsräte. Noten von 1 (beste) bis 6 (schlechteste). Angaben gruppiert nach Anteil befristet Beschäftigter an Belegschaft.")</f>
        <v>Tab. 13: Bewertung der materiellen Ausstattung durch Betriebsräte. Noten von 1 (beste) bis 6 (schlechteste). Angaben gruppiert nach Anteil befristet Beschäftigter an Belegschaft.</v>
      </c>
    </row>
    <row r="21" spans="2:2" x14ac:dyDescent="0.35">
      <c r="B21" s="4" t="str">
        <f>HYPERLINK("#'14_besch_migr_p_gen_quartile'!A2","Tab. 14: Bewertung der materiellen Ausstattung durch Betriebsräte. Noten von 1 (beste) bis 6 (schlechteste). Angaben gruppiert nach Anteil Beschäftigter mit Migrationshintergrund an Belegschaft.")</f>
        <v>Tab. 14: Bewertung der materiellen Ausstattung durch Betriebsräte. Noten von 1 (beste) bis 6 (schlechteste). Angaben gruppiert nach Anteil Beschäftigter mit Migrationshintergrund an Belegschaft.</v>
      </c>
    </row>
    <row r="22" spans="2:2" x14ac:dyDescent="0.35">
      <c r="B22" s="4" t="str">
        <f>HYPERLINK("#'15_besch_gew_p_gen_quartile'!A2","Tab. 15: Bewertung der materiellen Ausstattung durch Betriebsräte. Noten von 1 (beste) bis 6 (schlechteste). Angaben gruppiert nach Anteil von Gewerkschaftsmitgliedern.")</f>
        <v>Tab. 15: Bewertung der materiellen Ausstattung durch Betriebsräte. Noten von 1 (beste) bis 6 (schlechteste). Angaben gruppiert nach Anteil von Gewerkschaftsmitgliedern.</v>
      </c>
    </row>
    <row r="23" spans="2:2" x14ac:dyDescent="0.35">
      <c r="B23" s="4" t="str">
        <f>HYPERLINK("#'16_besch_hochq_p_gen_quartile'!A2","Tab. 16: Bewertung der materiellen Ausstattung durch Betriebsräte. Noten von 1 (beste) bis 6 (schlechteste). Angaben gruppiert nach Anteil hochqualifizierter Tätigkeiten an Belegschaft.")</f>
        <v>Tab. 16: Bewertung der materiellen Ausstattung durch Betriebsräte. Noten von 1 (beste) bis 6 (schlechteste). Angaben gruppiert nach Anteil hochqualifizierter Tätigkeiten an Belegschaft.</v>
      </c>
    </row>
    <row r="24" spans="2:2" x14ac:dyDescent="0.35">
      <c r="B24" s="4" t="str">
        <f>HYPERLINK("#'17_besch_beruf_p_gen_quartile'!A2","Tab. 17: Bewertung der materiellen Ausstattung durch Betriebsräte. Noten von 1 (beste) bis 6 (schlechteste). Angaben gruppiert nach Anteil mittlerer Tätigkeiten an Belegschaft.")</f>
        <v>Tab. 17: Bewertung der materiellen Ausstattung durch Betriebsräte. Noten von 1 (beste) bis 6 (schlechteste). Angaben gruppiert nach Anteil mittlerer Tätigkeiten an Belegschaft.</v>
      </c>
    </row>
    <row r="25" spans="2:2" x14ac:dyDescent="0.35">
      <c r="B25" s="4" t="str">
        <f>HYPERLINK("#'18_besch_ungel_p_gen_quartile'!A2","Tab. 18: Bewertung der materiellen Ausstattung durch Betriebsräte. Noten von 1 (beste) bis 6 (schlechteste). Angaben gruppiert nach Anteil einfacher oder Hilfstätigkeiten an Belegschaft.")</f>
        <v>Tab. 18: Bewertung der materiellen Ausstattung durch Betriebsräte. Noten von 1 (beste) bis 6 (schlechteste). Angaben gruppiert nach Anteil einfacher oder Hilfstätigkeiten an Belegschaft.</v>
      </c>
    </row>
    <row r="26" spans="2:2" x14ac:dyDescent="0.35">
      <c r="B26" s="4" t="str">
        <f>HYPERLINK("#'19_besch_azubi_p_gen_quartile'!A2","Tab. 19: Bewertung der materiellen Ausstattung durch Betriebsräte. Noten von 1 (beste) bis 6 (schlechteste). Angaben gruppiert nach Anteil Azubis an Belegschaft.")</f>
        <v>Tab. 19: Bewertung der materiellen Ausstattung durch Betriebsräte. Noten von 1 (beste) bis 6 (schlechteste). Angaben gruppiert nach Anteil Azubis an Belegschaft.</v>
      </c>
    </row>
    <row r="27" spans="2:2" x14ac:dyDescent="0.35">
      <c r="B27" s="4" t="str">
        <f>HYPERLINK("#'20_besch_u30_p_gen_quartile'!A2","Tab. 20: Bewertung der materiellen Ausstattung durch Betriebsräte. Noten von 1 (beste) bis 6 (schlechteste). Angaben gruppiert nach Anteil Beschäftigte unter 30 Jahren an Belegschaft.")</f>
        <v>Tab. 20: Bewertung der materiellen Ausstattung durch Betriebsräte. Noten von 1 (beste) bis 6 (schlechteste). Angaben gruppiert nach Anteil Beschäftigte unter 30 Jahren an Belegschaft.</v>
      </c>
    </row>
    <row r="28" spans="2:2" x14ac:dyDescent="0.35">
      <c r="B28" s="4" t="str">
        <f>HYPERLINK("#'21_besch_ue55_p_gen_quartile'!A2","Tab. 21: Bewertung der materiellen Ausstattung durch Betriebsräte. Noten von 1 (beste) bis 6 (schlechteste). Angaben gruppiert nach Anteil Beschäftigte über 55 Jahren an Belegschaft.")</f>
        <v>Tab. 21: Bewertung der materiellen Ausstattung durch Betriebsräte. Noten von 1 (beste) bis 6 (schlechteste). Angaben gruppiert nach Anteil Beschäftigte über 55 Jahren an Belegschaft.</v>
      </c>
    </row>
    <row r="33" spans="1:1" x14ac:dyDescent="0.35">
      <c r="A33" s="617" t="s">
        <v>2</v>
      </c>
    </row>
    <row r="34" spans="1:1" x14ac:dyDescent="0.35">
      <c r="A34" s="617" t="s">
        <v>3</v>
      </c>
    </row>
  </sheetData>
  <hyperlinks>
    <hyperlink ref="A33" r:id="rId1" xr:uid="{3EC775BD-D50C-4552-A084-E47074C40208}"/>
    <hyperlink ref="A34" r:id="rId2" xr:uid="{22FE5416-EFD8-4EAF-A2ED-418C8ECDC8DE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C11"/>
  <sheetViews>
    <sheetView workbookViewId="0"/>
  </sheetViews>
  <sheetFormatPr baseColWidth="10" defaultColWidth="8.7265625" defaultRowHeight="14.5" x14ac:dyDescent="0.35"/>
  <cols>
    <col min="1" max="1" width="50.453125" style="303" customWidth="1"/>
    <col min="2" max="3" width="12.453125" style="304" customWidth="1"/>
  </cols>
  <sheetData>
    <row r="2" spans="1:3" ht="18.5" x14ac:dyDescent="0.45">
      <c r="A2" s="279" t="s">
        <v>146</v>
      </c>
    </row>
    <row r="3" spans="1:3" x14ac:dyDescent="0.35">
      <c r="A3" s="280"/>
      <c r="B3" s="281" t="s">
        <v>21</v>
      </c>
      <c r="C3" s="282" t="s">
        <v>22</v>
      </c>
    </row>
    <row r="4" spans="1:3" x14ac:dyDescent="0.35">
      <c r="A4" s="283" t="s">
        <v>78</v>
      </c>
      <c r="B4" s="284"/>
      <c r="C4" s="285"/>
    </row>
    <row r="5" spans="1:3" x14ac:dyDescent="0.35">
      <c r="A5" s="286" t="s">
        <v>79</v>
      </c>
      <c r="B5" s="287">
        <v>628</v>
      </c>
      <c r="C5" s="288">
        <v>2.145000634451653</v>
      </c>
    </row>
    <row r="6" spans="1:3" x14ac:dyDescent="0.35">
      <c r="A6" s="289" t="s">
        <v>80</v>
      </c>
      <c r="B6" s="290">
        <v>486</v>
      </c>
      <c r="C6" s="291">
        <v>1.8790864654929469</v>
      </c>
    </row>
    <row r="7" spans="1:3" x14ac:dyDescent="0.35">
      <c r="A7" s="292" t="s">
        <v>81</v>
      </c>
      <c r="B7" s="293">
        <v>652</v>
      </c>
      <c r="C7" s="294">
        <v>1.7955481866884071</v>
      </c>
    </row>
    <row r="8" spans="1:3" x14ac:dyDescent="0.35">
      <c r="A8" s="295" t="s">
        <v>82</v>
      </c>
      <c r="B8" s="296">
        <v>876</v>
      </c>
      <c r="C8" s="297">
        <v>1.8148640732955881</v>
      </c>
    </row>
    <row r="9" spans="1:3" x14ac:dyDescent="0.35">
      <c r="A9" s="298" t="s">
        <v>18</v>
      </c>
      <c r="B9" s="299">
        <v>2642</v>
      </c>
      <c r="C9" s="300">
        <v>1.893910876711749</v>
      </c>
    </row>
    <row r="10" spans="1:3" x14ac:dyDescent="0.35">
      <c r="A10" s="301" t="s">
        <v>19</v>
      </c>
    </row>
    <row r="11" spans="1:3" x14ac:dyDescent="0.35">
      <c r="A11" s="302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C11"/>
  <sheetViews>
    <sheetView workbookViewId="0"/>
  </sheetViews>
  <sheetFormatPr baseColWidth="10" defaultColWidth="8.7265625" defaultRowHeight="14.5" x14ac:dyDescent="0.35"/>
  <cols>
    <col min="1" max="1" width="50.453125" style="329" customWidth="1"/>
    <col min="2" max="3" width="12.453125" style="330" customWidth="1"/>
  </cols>
  <sheetData>
    <row r="2" spans="1:3" ht="18.5" x14ac:dyDescent="0.45">
      <c r="A2" s="305" t="s">
        <v>147</v>
      </c>
    </row>
    <row r="3" spans="1:3" x14ac:dyDescent="0.35">
      <c r="A3" s="306"/>
      <c r="B3" s="307" t="s">
        <v>21</v>
      </c>
      <c r="C3" s="308" t="s">
        <v>22</v>
      </c>
    </row>
    <row r="4" spans="1:3" x14ac:dyDescent="0.35">
      <c r="A4" s="309" t="s">
        <v>83</v>
      </c>
      <c r="B4" s="310"/>
      <c r="C4" s="311"/>
    </row>
    <row r="5" spans="1:3" x14ac:dyDescent="0.35">
      <c r="A5" s="312" t="s">
        <v>84</v>
      </c>
      <c r="B5" s="313">
        <v>800</v>
      </c>
      <c r="C5" s="314">
        <v>1.827432655661571</v>
      </c>
    </row>
    <row r="6" spans="1:3" x14ac:dyDescent="0.35">
      <c r="A6" s="315" t="s">
        <v>85</v>
      </c>
      <c r="B6" s="316">
        <v>543</v>
      </c>
      <c r="C6" s="317">
        <v>1.831495981326515</v>
      </c>
    </row>
    <row r="7" spans="1:3" x14ac:dyDescent="0.35">
      <c r="A7" s="318" t="s">
        <v>86</v>
      </c>
      <c r="B7" s="319">
        <v>701</v>
      </c>
      <c r="C7" s="320">
        <v>1.7972014746110601</v>
      </c>
    </row>
    <row r="8" spans="1:3" x14ac:dyDescent="0.35">
      <c r="A8" s="321" t="s">
        <v>87</v>
      </c>
      <c r="B8" s="322">
        <v>593</v>
      </c>
      <c r="C8" s="323">
        <v>2.1762218610102328</v>
      </c>
    </row>
    <row r="9" spans="1:3" x14ac:dyDescent="0.35">
      <c r="A9" s="324" t="s">
        <v>18</v>
      </c>
      <c r="B9" s="325">
        <v>2637</v>
      </c>
      <c r="C9" s="326">
        <v>1.892961886936511</v>
      </c>
    </row>
    <row r="10" spans="1:3" x14ac:dyDescent="0.35">
      <c r="A10" s="327" t="s">
        <v>19</v>
      </c>
    </row>
    <row r="11" spans="1:3" x14ac:dyDescent="0.35">
      <c r="A11" s="328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C11"/>
  <sheetViews>
    <sheetView workbookViewId="0"/>
  </sheetViews>
  <sheetFormatPr baseColWidth="10" defaultColWidth="8.7265625" defaultRowHeight="14.5" x14ac:dyDescent="0.35"/>
  <cols>
    <col min="1" max="1" width="50.453125" style="355" customWidth="1"/>
    <col min="2" max="3" width="12.453125" style="356" customWidth="1"/>
  </cols>
  <sheetData>
    <row r="2" spans="1:3" ht="18.5" x14ac:dyDescent="0.45">
      <c r="A2" s="331" t="s">
        <v>88</v>
      </c>
    </row>
    <row r="3" spans="1:3" x14ac:dyDescent="0.35">
      <c r="A3" s="332"/>
      <c r="B3" s="333" t="s">
        <v>21</v>
      </c>
      <c r="C3" s="334" t="s">
        <v>22</v>
      </c>
    </row>
    <row r="4" spans="1:3" x14ac:dyDescent="0.35">
      <c r="A4" s="335" t="s">
        <v>89</v>
      </c>
      <c r="B4" s="336"/>
      <c r="C4" s="337"/>
    </row>
    <row r="5" spans="1:3" x14ac:dyDescent="0.35">
      <c r="A5" s="338" t="s">
        <v>90</v>
      </c>
      <c r="B5" s="339">
        <v>1233</v>
      </c>
      <c r="C5" s="340">
        <v>1.8413919169001871</v>
      </c>
    </row>
    <row r="6" spans="1:3" x14ac:dyDescent="0.35">
      <c r="A6" s="341" t="s">
        <v>91</v>
      </c>
      <c r="B6" s="342">
        <v>423</v>
      </c>
      <c r="C6" s="343">
        <v>1.8218193822848809</v>
      </c>
    </row>
    <row r="7" spans="1:3" x14ac:dyDescent="0.35">
      <c r="A7" s="344" t="s">
        <v>92</v>
      </c>
      <c r="B7" s="345">
        <v>331</v>
      </c>
      <c r="C7" s="346">
        <v>1.7937671822564909</v>
      </c>
    </row>
    <row r="8" spans="1:3" x14ac:dyDescent="0.35">
      <c r="A8" s="347" t="s">
        <v>93</v>
      </c>
      <c r="B8" s="348">
        <v>660</v>
      </c>
      <c r="C8" s="349">
        <v>2.089090566280007</v>
      </c>
    </row>
    <row r="9" spans="1:3" x14ac:dyDescent="0.35">
      <c r="A9" s="350" t="s">
        <v>18</v>
      </c>
      <c r="B9" s="351">
        <v>2647</v>
      </c>
      <c r="C9" s="352">
        <v>1.895464490917349</v>
      </c>
    </row>
    <row r="10" spans="1:3" x14ac:dyDescent="0.35">
      <c r="A10" s="353" t="s">
        <v>19</v>
      </c>
    </row>
    <row r="11" spans="1:3" x14ac:dyDescent="0.35">
      <c r="A11" s="354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C11"/>
  <sheetViews>
    <sheetView workbookViewId="0"/>
  </sheetViews>
  <sheetFormatPr baseColWidth="10" defaultColWidth="8.7265625" defaultRowHeight="14.5" x14ac:dyDescent="0.35"/>
  <cols>
    <col min="1" max="1" width="50.453125" style="381" customWidth="1"/>
    <col min="2" max="3" width="12.453125" style="382" customWidth="1"/>
  </cols>
  <sheetData>
    <row r="2" spans="1:3" ht="18.5" x14ac:dyDescent="0.45">
      <c r="A2" s="357" t="s">
        <v>94</v>
      </c>
    </row>
    <row r="3" spans="1:3" x14ac:dyDescent="0.35">
      <c r="A3" s="358"/>
      <c r="B3" s="359" t="s">
        <v>21</v>
      </c>
      <c r="C3" s="360" t="s">
        <v>22</v>
      </c>
    </row>
    <row r="4" spans="1:3" x14ac:dyDescent="0.35">
      <c r="A4" s="361" t="s">
        <v>95</v>
      </c>
      <c r="B4" s="362"/>
      <c r="C4" s="363"/>
    </row>
    <row r="5" spans="1:3" x14ac:dyDescent="0.35">
      <c r="A5" s="364" t="s">
        <v>84</v>
      </c>
      <c r="B5" s="365">
        <v>672</v>
      </c>
      <c r="C5" s="366">
        <v>1.794847120267923</v>
      </c>
    </row>
    <row r="6" spans="1:3" x14ac:dyDescent="0.35">
      <c r="A6" s="367" t="s">
        <v>96</v>
      </c>
      <c r="B6" s="368">
        <v>804</v>
      </c>
      <c r="C6" s="369">
        <v>1.8306956957981411</v>
      </c>
    </row>
    <row r="7" spans="1:3" x14ac:dyDescent="0.35">
      <c r="A7" s="370" t="s">
        <v>97</v>
      </c>
      <c r="B7" s="371">
        <v>528</v>
      </c>
      <c r="C7" s="372">
        <v>1.845624335268288</v>
      </c>
    </row>
    <row r="8" spans="1:3" x14ac:dyDescent="0.35">
      <c r="A8" s="373" t="s">
        <v>98</v>
      </c>
      <c r="B8" s="374">
        <v>606</v>
      </c>
      <c r="C8" s="375">
        <v>2.168237993028721</v>
      </c>
    </row>
    <row r="9" spans="1:3" x14ac:dyDescent="0.35">
      <c r="A9" s="376" t="s">
        <v>18</v>
      </c>
      <c r="B9" s="377">
        <v>2610</v>
      </c>
      <c r="C9" s="378">
        <v>1.895513290102645</v>
      </c>
    </row>
    <row r="10" spans="1:3" x14ac:dyDescent="0.35">
      <c r="A10" s="379" t="s">
        <v>19</v>
      </c>
    </row>
    <row r="11" spans="1:3" x14ac:dyDescent="0.35">
      <c r="A11" s="380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C11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3" width="12.453125" style="408" customWidth="1"/>
  </cols>
  <sheetData>
    <row r="2" spans="1:3" ht="18.5" x14ac:dyDescent="0.45">
      <c r="A2" s="383" t="s">
        <v>148</v>
      </c>
    </row>
    <row r="3" spans="1:3" x14ac:dyDescent="0.35">
      <c r="A3" s="384"/>
      <c r="B3" s="385" t="s">
        <v>21</v>
      </c>
      <c r="C3" s="386" t="s">
        <v>22</v>
      </c>
    </row>
    <row r="4" spans="1:3" x14ac:dyDescent="0.35">
      <c r="A4" s="387" t="s">
        <v>99</v>
      </c>
      <c r="B4" s="388"/>
      <c r="C4" s="389"/>
    </row>
    <row r="5" spans="1:3" x14ac:dyDescent="0.35">
      <c r="A5" s="390" t="s">
        <v>90</v>
      </c>
      <c r="B5" s="391">
        <v>731</v>
      </c>
      <c r="C5" s="392">
        <v>1.8618349354366259</v>
      </c>
    </row>
    <row r="6" spans="1:3" x14ac:dyDescent="0.35">
      <c r="A6" s="393" t="s">
        <v>100</v>
      </c>
      <c r="B6" s="394">
        <v>567</v>
      </c>
      <c r="C6" s="395">
        <v>1.742408512694255</v>
      </c>
    </row>
    <row r="7" spans="1:3" x14ac:dyDescent="0.35">
      <c r="A7" s="396" t="s">
        <v>101</v>
      </c>
      <c r="B7" s="397">
        <v>629</v>
      </c>
      <c r="C7" s="398">
        <v>1.9626088126200261</v>
      </c>
    </row>
    <row r="8" spans="1:3" x14ac:dyDescent="0.35">
      <c r="A8" s="399" t="s">
        <v>102</v>
      </c>
      <c r="B8" s="400">
        <v>675</v>
      </c>
      <c r="C8" s="401">
        <v>1.9864235293604739</v>
      </c>
    </row>
    <row r="9" spans="1:3" x14ac:dyDescent="0.35">
      <c r="A9" s="402" t="s">
        <v>18</v>
      </c>
      <c r="B9" s="403">
        <v>2602</v>
      </c>
      <c r="C9" s="404">
        <v>1.892192910049374</v>
      </c>
    </row>
    <row r="10" spans="1:3" x14ac:dyDescent="0.35">
      <c r="A10" s="405" t="s">
        <v>19</v>
      </c>
    </row>
    <row r="11" spans="1:3" x14ac:dyDescent="0.35">
      <c r="A11" s="406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C11"/>
  <sheetViews>
    <sheetView workbookViewId="0"/>
  </sheetViews>
  <sheetFormatPr baseColWidth="10" defaultColWidth="8.7265625" defaultRowHeight="14.5" x14ac:dyDescent="0.35"/>
  <cols>
    <col min="1" max="1" width="50.453125" style="433" customWidth="1"/>
    <col min="2" max="3" width="12.453125" style="434" customWidth="1"/>
  </cols>
  <sheetData>
    <row r="2" spans="1:3" ht="18.5" x14ac:dyDescent="0.45">
      <c r="A2" s="409" t="s">
        <v>149</v>
      </c>
    </row>
    <row r="3" spans="1:3" x14ac:dyDescent="0.35">
      <c r="A3" s="410"/>
      <c r="B3" s="411" t="s">
        <v>21</v>
      </c>
      <c r="C3" s="412" t="s">
        <v>22</v>
      </c>
    </row>
    <row r="4" spans="1:3" x14ac:dyDescent="0.35">
      <c r="A4" s="413" t="s">
        <v>103</v>
      </c>
      <c r="B4" s="414"/>
      <c r="C4" s="415"/>
    </row>
    <row r="5" spans="1:3" x14ac:dyDescent="0.35">
      <c r="A5" s="416" t="s">
        <v>104</v>
      </c>
      <c r="B5" s="417">
        <v>480</v>
      </c>
      <c r="C5" s="418">
        <v>1.932546410060815</v>
      </c>
    </row>
    <row r="6" spans="1:3" x14ac:dyDescent="0.35">
      <c r="A6" s="419" t="s">
        <v>105</v>
      </c>
      <c r="B6" s="420">
        <v>529</v>
      </c>
      <c r="C6" s="421">
        <v>1.874937314081663</v>
      </c>
    </row>
    <row r="7" spans="1:3" x14ac:dyDescent="0.35">
      <c r="A7" s="422" t="s">
        <v>106</v>
      </c>
      <c r="B7" s="423">
        <v>676</v>
      </c>
      <c r="C7" s="424">
        <v>1.924752242193136</v>
      </c>
    </row>
    <row r="8" spans="1:3" x14ac:dyDescent="0.35">
      <c r="A8" s="425" t="s">
        <v>107</v>
      </c>
      <c r="B8" s="426">
        <v>743</v>
      </c>
      <c r="C8" s="427">
        <v>1.8990531690302299</v>
      </c>
    </row>
    <row r="9" spans="1:3" x14ac:dyDescent="0.35">
      <c r="A9" s="428" t="s">
        <v>18</v>
      </c>
      <c r="B9" s="429">
        <v>2428</v>
      </c>
      <c r="C9" s="430">
        <v>1.9075148008806</v>
      </c>
    </row>
    <row r="10" spans="1:3" x14ac:dyDescent="0.35">
      <c r="A10" s="431" t="s">
        <v>19</v>
      </c>
    </row>
    <row r="11" spans="1:3" x14ac:dyDescent="0.35">
      <c r="A11" s="432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C11"/>
  <sheetViews>
    <sheetView workbookViewId="0"/>
  </sheetViews>
  <sheetFormatPr baseColWidth="10" defaultColWidth="8.7265625" defaultRowHeight="14.5" x14ac:dyDescent="0.35"/>
  <cols>
    <col min="1" max="1" width="50.453125" style="459" customWidth="1"/>
    <col min="2" max="3" width="12.453125" style="460" customWidth="1"/>
  </cols>
  <sheetData>
    <row r="2" spans="1:3" ht="18.5" x14ac:dyDescent="0.45">
      <c r="A2" s="435" t="s">
        <v>150</v>
      </c>
    </row>
    <row r="3" spans="1:3" x14ac:dyDescent="0.35">
      <c r="A3" s="436"/>
      <c r="B3" s="437" t="s">
        <v>21</v>
      </c>
      <c r="C3" s="438" t="s">
        <v>22</v>
      </c>
    </row>
    <row r="4" spans="1:3" x14ac:dyDescent="0.35">
      <c r="A4" s="439" t="s">
        <v>108</v>
      </c>
      <c r="B4" s="440"/>
      <c r="C4" s="441"/>
    </row>
    <row r="5" spans="1:3" x14ac:dyDescent="0.35">
      <c r="A5" s="442" t="s">
        <v>109</v>
      </c>
      <c r="B5" s="443">
        <v>471</v>
      </c>
      <c r="C5" s="444">
        <v>1.867046119669433</v>
      </c>
    </row>
    <row r="6" spans="1:3" x14ac:dyDescent="0.35">
      <c r="A6" s="445" t="s">
        <v>110</v>
      </c>
      <c r="B6" s="446">
        <v>599</v>
      </c>
      <c r="C6" s="447">
        <v>1.966194788983614</v>
      </c>
    </row>
    <row r="7" spans="1:3" x14ac:dyDescent="0.35">
      <c r="A7" s="448" t="s">
        <v>111</v>
      </c>
      <c r="B7" s="449">
        <v>605</v>
      </c>
      <c r="C7" s="450">
        <v>1.8936083220416871</v>
      </c>
    </row>
    <row r="8" spans="1:3" x14ac:dyDescent="0.35">
      <c r="A8" s="451" t="s">
        <v>112</v>
      </c>
      <c r="B8" s="452">
        <v>664</v>
      </c>
      <c r="C8" s="453">
        <v>1.8749133145690611</v>
      </c>
    </row>
    <row r="9" spans="1:3" x14ac:dyDescent="0.35">
      <c r="A9" s="454" t="s">
        <v>18</v>
      </c>
      <c r="B9" s="455">
        <v>2339</v>
      </c>
      <c r="C9" s="456">
        <v>1.9013003155819821</v>
      </c>
    </row>
    <row r="10" spans="1:3" x14ac:dyDescent="0.35">
      <c r="A10" s="457" t="s">
        <v>19</v>
      </c>
    </row>
    <row r="11" spans="1:3" x14ac:dyDescent="0.35">
      <c r="A11" s="458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C11"/>
  <sheetViews>
    <sheetView workbookViewId="0"/>
  </sheetViews>
  <sheetFormatPr baseColWidth="10" defaultColWidth="8.7265625" defaultRowHeight="14.5" x14ac:dyDescent="0.35"/>
  <cols>
    <col min="1" max="1" width="50.453125" style="485" customWidth="1"/>
    <col min="2" max="3" width="12.453125" style="486" customWidth="1"/>
  </cols>
  <sheetData>
    <row r="2" spans="1:3" ht="18.5" x14ac:dyDescent="0.45">
      <c r="A2" s="461" t="s">
        <v>151</v>
      </c>
    </row>
    <row r="3" spans="1:3" x14ac:dyDescent="0.35">
      <c r="A3" s="462"/>
      <c r="B3" s="463" t="s">
        <v>21</v>
      </c>
      <c r="C3" s="464" t="s">
        <v>22</v>
      </c>
    </row>
    <row r="4" spans="1:3" x14ac:dyDescent="0.35">
      <c r="A4" s="465" t="s">
        <v>113</v>
      </c>
      <c r="B4" s="466"/>
      <c r="C4" s="467"/>
    </row>
    <row r="5" spans="1:3" x14ac:dyDescent="0.35">
      <c r="A5" s="468" t="s">
        <v>114</v>
      </c>
      <c r="B5" s="469">
        <v>730</v>
      </c>
      <c r="C5" s="470">
        <v>2.0410228019749939</v>
      </c>
    </row>
    <row r="6" spans="1:3" x14ac:dyDescent="0.35">
      <c r="A6" s="471" t="s">
        <v>115</v>
      </c>
      <c r="B6" s="472">
        <v>657</v>
      </c>
      <c r="C6" s="473">
        <v>1.846797193080157</v>
      </c>
    </row>
    <row r="7" spans="1:3" x14ac:dyDescent="0.35">
      <c r="A7" s="474" t="s">
        <v>116</v>
      </c>
      <c r="B7" s="475">
        <v>652</v>
      </c>
      <c r="C7" s="476">
        <v>1.906947050869614</v>
      </c>
    </row>
    <row r="8" spans="1:3" x14ac:dyDescent="0.35">
      <c r="A8" s="477" t="s">
        <v>117</v>
      </c>
      <c r="B8" s="478">
        <v>594</v>
      </c>
      <c r="C8" s="479">
        <v>1.7406337878054361</v>
      </c>
    </row>
    <row r="9" spans="1:3" x14ac:dyDescent="0.35">
      <c r="A9" s="480" t="s">
        <v>18</v>
      </c>
      <c r="B9" s="481">
        <v>2633</v>
      </c>
      <c r="C9" s="482">
        <v>1.8994995883828649</v>
      </c>
    </row>
    <row r="10" spans="1:3" x14ac:dyDescent="0.35">
      <c r="A10" s="483" t="s">
        <v>19</v>
      </c>
    </row>
    <row r="11" spans="1:3" x14ac:dyDescent="0.35">
      <c r="A11" s="484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C11"/>
  <sheetViews>
    <sheetView workbookViewId="0"/>
  </sheetViews>
  <sheetFormatPr baseColWidth="10" defaultColWidth="8.7265625" defaultRowHeight="14.5" x14ac:dyDescent="0.35"/>
  <cols>
    <col min="1" max="1" width="50.453125" style="511" customWidth="1"/>
    <col min="2" max="3" width="12.453125" style="512" customWidth="1"/>
  </cols>
  <sheetData>
    <row r="2" spans="1:3" ht="18.5" x14ac:dyDescent="0.45">
      <c r="A2" s="487" t="s">
        <v>152</v>
      </c>
    </row>
    <row r="3" spans="1:3" x14ac:dyDescent="0.35">
      <c r="A3" s="488"/>
      <c r="B3" s="489" t="s">
        <v>21</v>
      </c>
      <c r="C3" s="490" t="s">
        <v>22</v>
      </c>
    </row>
    <row r="4" spans="1:3" x14ac:dyDescent="0.35">
      <c r="A4" s="491" t="s">
        <v>118</v>
      </c>
      <c r="B4" s="492"/>
      <c r="C4" s="493"/>
    </row>
    <row r="5" spans="1:3" x14ac:dyDescent="0.35">
      <c r="A5" s="494" t="s">
        <v>119</v>
      </c>
      <c r="B5" s="495">
        <v>665</v>
      </c>
      <c r="C5" s="496">
        <v>1.9178627296872279</v>
      </c>
    </row>
    <row r="6" spans="1:3" x14ac:dyDescent="0.35">
      <c r="A6" s="497" t="s">
        <v>120</v>
      </c>
      <c r="B6" s="498">
        <v>653</v>
      </c>
      <c r="C6" s="499">
        <v>1.8071461047265589</v>
      </c>
    </row>
    <row r="7" spans="1:3" x14ac:dyDescent="0.35">
      <c r="A7" s="500" t="s">
        <v>80</v>
      </c>
      <c r="B7" s="501">
        <v>598</v>
      </c>
      <c r="C7" s="502">
        <v>1.9619158477882039</v>
      </c>
    </row>
    <row r="8" spans="1:3" x14ac:dyDescent="0.35">
      <c r="A8" s="503" t="s">
        <v>121</v>
      </c>
      <c r="B8" s="504">
        <v>692</v>
      </c>
      <c r="C8" s="505">
        <v>1.895489186356921</v>
      </c>
    </row>
    <row r="9" spans="1:3" x14ac:dyDescent="0.35">
      <c r="A9" s="506" t="s">
        <v>18</v>
      </c>
      <c r="B9" s="507">
        <v>2608</v>
      </c>
      <c r="C9" s="508">
        <v>1.895687954158042</v>
      </c>
    </row>
    <row r="10" spans="1:3" x14ac:dyDescent="0.35">
      <c r="A10" s="509" t="s">
        <v>19</v>
      </c>
    </row>
    <row r="11" spans="1:3" x14ac:dyDescent="0.35">
      <c r="A11" s="510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C11"/>
  <sheetViews>
    <sheetView workbookViewId="0"/>
  </sheetViews>
  <sheetFormatPr baseColWidth="10" defaultColWidth="8.7265625" defaultRowHeight="14.5" x14ac:dyDescent="0.35"/>
  <cols>
    <col min="1" max="1" width="50.453125" style="537" customWidth="1"/>
    <col min="2" max="3" width="12.453125" style="538" customWidth="1"/>
  </cols>
  <sheetData>
    <row r="2" spans="1:3" ht="18.5" x14ac:dyDescent="0.45">
      <c r="A2" s="513" t="s">
        <v>153</v>
      </c>
    </row>
    <row r="3" spans="1:3" x14ac:dyDescent="0.35">
      <c r="A3" s="514"/>
      <c r="B3" s="515" t="s">
        <v>21</v>
      </c>
      <c r="C3" s="516" t="s">
        <v>22</v>
      </c>
    </row>
    <row r="4" spans="1:3" x14ac:dyDescent="0.35">
      <c r="A4" s="517" t="s">
        <v>122</v>
      </c>
      <c r="B4" s="518"/>
      <c r="C4" s="519"/>
    </row>
    <row r="5" spans="1:3" x14ac:dyDescent="0.35">
      <c r="A5" s="520" t="s">
        <v>90</v>
      </c>
      <c r="B5" s="521">
        <v>665</v>
      </c>
      <c r="C5" s="522">
        <v>1.7795240544251549</v>
      </c>
    </row>
    <row r="6" spans="1:3" x14ac:dyDescent="0.35">
      <c r="A6" s="523" t="s">
        <v>123</v>
      </c>
      <c r="B6" s="524">
        <v>567</v>
      </c>
      <c r="C6" s="525">
        <v>1.8340793996999909</v>
      </c>
    </row>
    <row r="7" spans="1:3" x14ac:dyDescent="0.35">
      <c r="A7" s="526" t="s">
        <v>124</v>
      </c>
      <c r="B7" s="527">
        <v>628</v>
      </c>
      <c r="C7" s="528">
        <v>1.920515548601857</v>
      </c>
    </row>
    <row r="8" spans="1:3" x14ac:dyDescent="0.35">
      <c r="A8" s="529" t="s">
        <v>125</v>
      </c>
      <c r="B8" s="530">
        <v>767</v>
      </c>
      <c r="C8" s="531">
        <v>2.016351072461958</v>
      </c>
    </row>
    <row r="9" spans="1:3" x14ac:dyDescent="0.35">
      <c r="A9" s="532" t="s">
        <v>18</v>
      </c>
      <c r="B9" s="533">
        <v>2627</v>
      </c>
      <c r="C9" s="534">
        <v>1.8926612476490901</v>
      </c>
    </row>
    <row r="10" spans="1:3" x14ac:dyDescent="0.35">
      <c r="A10" s="535" t="s">
        <v>19</v>
      </c>
    </row>
    <row r="11" spans="1:3" x14ac:dyDescent="0.35">
      <c r="A11" s="536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C19"/>
  <sheetViews>
    <sheetView workbookViewId="0"/>
  </sheetViews>
  <sheetFormatPr baseColWidth="10" defaultColWidth="8.7265625" defaultRowHeight="14.5" x14ac:dyDescent="0.35"/>
  <cols>
    <col min="1" max="1" width="50.453125" style="47" customWidth="1"/>
    <col min="2" max="3" width="12.453125" style="48" customWidth="1"/>
  </cols>
  <sheetData>
    <row r="2" spans="1:3" ht="18.5" x14ac:dyDescent="0.45">
      <c r="A2" s="5" t="s">
        <v>6</v>
      </c>
    </row>
    <row r="3" spans="1:3" x14ac:dyDescent="0.35">
      <c r="A3" s="6"/>
      <c r="B3" s="7" t="s">
        <v>21</v>
      </c>
      <c r="C3" s="8" t="s">
        <v>22</v>
      </c>
    </row>
    <row r="4" spans="1:3" x14ac:dyDescent="0.35">
      <c r="A4" s="9" t="s">
        <v>7</v>
      </c>
      <c r="B4" s="10"/>
      <c r="C4" s="11"/>
    </row>
    <row r="5" spans="1:3" x14ac:dyDescent="0.35">
      <c r="A5" s="12" t="s">
        <v>8</v>
      </c>
      <c r="B5" s="13">
        <v>14</v>
      </c>
      <c r="C5" s="14" t="s">
        <v>143</v>
      </c>
    </row>
    <row r="6" spans="1:3" x14ac:dyDescent="0.35">
      <c r="A6" s="15" t="s">
        <v>9</v>
      </c>
      <c r="B6" s="16">
        <v>807</v>
      </c>
      <c r="C6" s="17">
        <v>1.8794001718663811</v>
      </c>
    </row>
    <row r="7" spans="1:3" x14ac:dyDescent="0.35">
      <c r="A7" s="18" t="s">
        <v>10</v>
      </c>
      <c r="B7" s="19">
        <v>78</v>
      </c>
      <c r="C7" s="20">
        <v>1.9613419755795201</v>
      </c>
    </row>
    <row r="8" spans="1:3" x14ac:dyDescent="0.35">
      <c r="A8" s="21" t="s">
        <v>11</v>
      </c>
      <c r="B8" s="22">
        <v>432</v>
      </c>
      <c r="C8" s="23">
        <v>1.853855516681534</v>
      </c>
    </row>
    <row r="9" spans="1:3" x14ac:dyDescent="0.35">
      <c r="A9" s="24" t="s">
        <v>12</v>
      </c>
      <c r="B9" s="25">
        <v>82</v>
      </c>
      <c r="C9" s="26">
        <v>1.738319836449377</v>
      </c>
    </row>
    <row r="10" spans="1:3" x14ac:dyDescent="0.35">
      <c r="A10" s="27" t="s">
        <v>13</v>
      </c>
      <c r="B10" s="28">
        <v>122</v>
      </c>
      <c r="C10" s="29">
        <v>1.7322987810472741</v>
      </c>
    </row>
    <row r="11" spans="1:3" x14ac:dyDescent="0.35">
      <c r="A11" s="30" t="s">
        <v>14</v>
      </c>
      <c r="B11" s="31">
        <v>274</v>
      </c>
      <c r="C11" s="32">
        <v>1.713617549197421</v>
      </c>
    </row>
    <row r="12" spans="1:3" x14ac:dyDescent="0.35">
      <c r="A12" s="33" t="s">
        <v>15</v>
      </c>
      <c r="B12" s="34">
        <v>724</v>
      </c>
      <c r="C12" s="35">
        <v>2.0601535140051168</v>
      </c>
    </row>
    <row r="13" spans="1:3" x14ac:dyDescent="0.35">
      <c r="A13" s="36" t="s">
        <v>16</v>
      </c>
      <c r="B13" s="37">
        <v>157</v>
      </c>
      <c r="C13" s="38">
        <v>1.9317384409521949</v>
      </c>
    </row>
    <row r="14" spans="1:3" x14ac:dyDescent="0.35">
      <c r="A14" s="39" t="s">
        <v>17</v>
      </c>
      <c r="B14" s="40">
        <v>22</v>
      </c>
      <c r="C14" s="41">
        <v>1.8248101713151821</v>
      </c>
    </row>
    <row r="15" spans="1:3" x14ac:dyDescent="0.35">
      <c r="A15" s="42" t="s">
        <v>18</v>
      </c>
      <c r="B15" s="43">
        <v>2712</v>
      </c>
      <c r="C15" s="44">
        <v>1.8909726610638851</v>
      </c>
    </row>
    <row r="16" spans="1:3" x14ac:dyDescent="0.35">
      <c r="A16" s="45" t="s">
        <v>19</v>
      </c>
    </row>
    <row r="17" spans="1:1" x14ac:dyDescent="0.35">
      <c r="A17" s="46" t="s">
        <v>20</v>
      </c>
    </row>
    <row r="19" spans="1:1" x14ac:dyDescent="0.35">
      <c r="A19" s="47" t="s">
        <v>144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C11"/>
  <sheetViews>
    <sheetView workbookViewId="0"/>
  </sheetViews>
  <sheetFormatPr baseColWidth="10" defaultColWidth="8.7265625" defaultRowHeight="14.5" x14ac:dyDescent="0.35"/>
  <cols>
    <col min="1" max="1" width="50.453125" style="563" customWidth="1"/>
    <col min="2" max="3" width="12.453125" style="564" customWidth="1"/>
  </cols>
  <sheetData>
    <row r="2" spans="1:3" ht="18.5" x14ac:dyDescent="0.45">
      <c r="A2" s="539" t="s">
        <v>126</v>
      </c>
    </row>
    <row r="3" spans="1:3" x14ac:dyDescent="0.35">
      <c r="A3" s="540"/>
      <c r="B3" s="541" t="s">
        <v>21</v>
      </c>
      <c r="C3" s="542" t="s">
        <v>22</v>
      </c>
    </row>
    <row r="4" spans="1:3" x14ac:dyDescent="0.35">
      <c r="A4" s="543" t="s">
        <v>127</v>
      </c>
      <c r="B4" s="544"/>
      <c r="C4" s="545"/>
    </row>
    <row r="5" spans="1:3" x14ac:dyDescent="0.35">
      <c r="A5" s="546" t="s">
        <v>128</v>
      </c>
      <c r="B5" s="547">
        <v>722</v>
      </c>
      <c r="C5" s="548">
        <v>1.9961935281817691</v>
      </c>
    </row>
    <row r="6" spans="1:3" x14ac:dyDescent="0.35">
      <c r="A6" s="549" t="s">
        <v>129</v>
      </c>
      <c r="B6" s="550">
        <v>626</v>
      </c>
      <c r="C6" s="551">
        <v>1.9058283675489509</v>
      </c>
    </row>
    <row r="7" spans="1:3" x14ac:dyDescent="0.35">
      <c r="A7" s="552" t="s">
        <v>130</v>
      </c>
      <c r="B7" s="553">
        <v>627</v>
      </c>
      <c r="C7" s="554">
        <v>1.8510725660582379</v>
      </c>
    </row>
    <row r="8" spans="1:3" x14ac:dyDescent="0.35">
      <c r="A8" s="555" t="s">
        <v>131</v>
      </c>
      <c r="B8" s="556">
        <v>710</v>
      </c>
      <c r="C8" s="557">
        <v>1.8205311036904761</v>
      </c>
    </row>
    <row r="9" spans="1:3" x14ac:dyDescent="0.35">
      <c r="A9" s="558" t="s">
        <v>18</v>
      </c>
      <c r="B9" s="559">
        <v>2685</v>
      </c>
      <c r="C9" s="560">
        <v>1.893561644771659</v>
      </c>
    </row>
    <row r="10" spans="1:3" x14ac:dyDescent="0.35">
      <c r="A10" s="561" t="s">
        <v>19</v>
      </c>
    </row>
    <row r="11" spans="1:3" x14ac:dyDescent="0.35">
      <c r="A11" s="562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C11"/>
  <sheetViews>
    <sheetView workbookViewId="0"/>
  </sheetViews>
  <sheetFormatPr baseColWidth="10" defaultColWidth="8.7265625" defaultRowHeight="14.5" x14ac:dyDescent="0.35"/>
  <cols>
    <col min="1" max="1" width="50.453125" style="589" customWidth="1"/>
    <col min="2" max="3" width="12.453125" style="590" customWidth="1"/>
  </cols>
  <sheetData>
    <row r="2" spans="1:3" ht="18.5" x14ac:dyDescent="0.45">
      <c r="A2" s="565" t="s">
        <v>132</v>
      </c>
    </row>
    <row r="3" spans="1:3" x14ac:dyDescent="0.35">
      <c r="A3" s="566"/>
      <c r="B3" s="567" t="s">
        <v>21</v>
      </c>
      <c r="C3" s="568" t="s">
        <v>22</v>
      </c>
    </row>
    <row r="4" spans="1:3" x14ac:dyDescent="0.35">
      <c r="A4" s="569" t="s">
        <v>133</v>
      </c>
      <c r="B4" s="570"/>
      <c r="C4" s="571"/>
    </row>
    <row r="5" spans="1:3" x14ac:dyDescent="0.35">
      <c r="A5" s="572" t="s">
        <v>84</v>
      </c>
      <c r="B5" s="573">
        <v>521</v>
      </c>
      <c r="C5" s="574">
        <v>1.9771596222234991</v>
      </c>
    </row>
    <row r="6" spans="1:3" x14ac:dyDescent="0.35">
      <c r="A6" s="575" t="s">
        <v>134</v>
      </c>
      <c r="B6" s="576">
        <v>710</v>
      </c>
      <c r="C6" s="577">
        <v>1.886269203387493</v>
      </c>
    </row>
    <row r="7" spans="1:3" x14ac:dyDescent="0.35">
      <c r="A7" s="578" t="s">
        <v>135</v>
      </c>
      <c r="B7" s="579">
        <v>496</v>
      </c>
      <c r="C7" s="580">
        <v>1.880796882323456</v>
      </c>
    </row>
    <row r="8" spans="1:3" x14ac:dyDescent="0.35">
      <c r="A8" s="581" t="s">
        <v>136</v>
      </c>
      <c r="B8" s="582">
        <v>785</v>
      </c>
      <c r="C8" s="583">
        <v>1.871415500434787</v>
      </c>
    </row>
    <row r="9" spans="1:3" x14ac:dyDescent="0.35">
      <c r="A9" s="584" t="s">
        <v>18</v>
      </c>
      <c r="B9" s="585">
        <v>2512</v>
      </c>
      <c r="C9" s="586">
        <v>1.900170394606558</v>
      </c>
    </row>
    <row r="10" spans="1:3" x14ac:dyDescent="0.35">
      <c r="A10" s="587" t="s">
        <v>19</v>
      </c>
    </row>
    <row r="11" spans="1:3" x14ac:dyDescent="0.35">
      <c r="A11" s="588" t="s">
        <v>20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C11"/>
  <sheetViews>
    <sheetView workbookViewId="0"/>
  </sheetViews>
  <sheetFormatPr baseColWidth="10" defaultColWidth="8.7265625" defaultRowHeight="14.5" x14ac:dyDescent="0.35"/>
  <cols>
    <col min="1" max="1" width="50.453125" style="615" customWidth="1"/>
    <col min="2" max="3" width="12.453125" style="616" customWidth="1"/>
  </cols>
  <sheetData>
    <row r="2" spans="1:3" ht="18.5" x14ac:dyDescent="0.45">
      <c r="A2" s="591" t="s">
        <v>137</v>
      </c>
    </row>
    <row r="3" spans="1:3" x14ac:dyDescent="0.35">
      <c r="A3" s="592"/>
      <c r="B3" s="593" t="s">
        <v>21</v>
      </c>
      <c r="C3" s="594" t="s">
        <v>22</v>
      </c>
    </row>
    <row r="4" spans="1:3" x14ac:dyDescent="0.35">
      <c r="A4" s="595" t="s">
        <v>138</v>
      </c>
      <c r="B4" s="596"/>
      <c r="C4" s="597"/>
    </row>
    <row r="5" spans="1:3" x14ac:dyDescent="0.35">
      <c r="A5" s="598" t="s">
        <v>139</v>
      </c>
      <c r="B5" s="599">
        <v>606</v>
      </c>
      <c r="C5" s="600">
        <v>1.905761905356508</v>
      </c>
    </row>
    <row r="6" spans="1:3" x14ac:dyDescent="0.35">
      <c r="A6" s="601" t="s">
        <v>140</v>
      </c>
      <c r="B6" s="602">
        <v>710</v>
      </c>
      <c r="C6" s="603">
        <v>1.873159867784979</v>
      </c>
    </row>
    <row r="7" spans="1:3" x14ac:dyDescent="0.35">
      <c r="A7" s="604" t="s">
        <v>141</v>
      </c>
      <c r="B7" s="605">
        <v>614</v>
      </c>
      <c r="C7" s="606">
        <v>1.903329494096841</v>
      </c>
    </row>
    <row r="8" spans="1:3" x14ac:dyDescent="0.35">
      <c r="A8" s="607" t="s">
        <v>142</v>
      </c>
      <c r="B8" s="608">
        <v>617</v>
      </c>
      <c r="C8" s="609">
        <v>1.891697465675203</v>
      </c>
    </row>
    <row r="9" spans="1:3" x14ac:dyDescent="0.35">
      <c r="A9" s="610" t="s">
        <v>18</v>
      </c>
      <c r="B9" s="611">
        <v>2547</v>
      </c>
      <c r="C9" s="612">
        <v>1.892902297266394</v>
      </c>
    </row>
    <row r="10" spans="1:3" x14ac:dyDescent="0.35">
      <c r="A10" s="613" t="s">
        <v>19</v>
      </c>
    </row>
    <row r="11" spans="1:3" x14ac:dyDescent="0.35">
      <c r="A11" s="614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C12"/>
  <sheetViews>
    <sheetView workbookViewId="0"/>
  </sheetViews>
  <sheetFormatPr baseColWidth="10" defaultColWidth="8.7265625" defaultRowHeight="14.5" x14ac:dyDescent="0.35"/>
  <cols>
    <col min="1" max="1" width="50.453125" style="76" customWidth="1"/>
    <col min="2" max="3" width="12.453125" style="77" customWidth="1"/>
  </cols>
  <sheetData>
    <row r="2" spans="1:3" ht="18.5" x14ac:dyDescent="0.45">
      <c r="A2" s="49" t="s">
        <v>23</v>
      </c>
    </row>
    <row r="3" spans="1:3" x14ac:dyDescent="0.35">
      <c r="A3" s="50"/>
      <c r="B3" s="51" t="s">
        <v>21</v>
      </c>
      <c r="C3" s="52" t="s">
        <v>22</v>
      </c>
    </row>
    <row r="4" spans="1:3" x14ac:dyDescent="0.35">
      <c r="A4" s="53" t="s">
        <v>24</v>
      </c>
      <c r="B4" s="54"/>
      <c r="C4" s="55"/>
    </row>
    <row r="5" spans="1:3" x14ac:dyDescent="0.35">
      <c r="A5" s="56" t="s">
        <v>25</v>
      </c>
      <c r="B5" s="57">
        <v>276</v>
      </c>
      <c r="C5" s="58">
        <v>1.985247813353938</v>
      </c>
    </row>
    <row r="6" spans="1:3" x14ac:dyDescent="0.35">
      <c r="A6" s="59" t="s">
        <v>26</v>
      </c>
      <c r="B6" s="60">
        <v>462</v>
      </c>
      <c r="C6" s="61">
        <v>2.056773843741432</v>
      </c>
    </row>
    <row r="7" spans="1:3" x14ac:dyDescent="0.35">
      <c r="A7" s="62" t="s">
        <v>27</v>
      </c>
      <c r="B7" s="63">
        <v>605</v>
      </c>
      <c r="C7" s="64">
        <v>1.9850552595527771</v>
      </c>
    </row>
    <row r="8" spans="1:3" x14ac:dyDescent="0.35">
      <c r="A8" s="65" t="s">
        <v>28</v>
      </c>
      <c r="B8" s="66">
        <v>767</v>
      </c>
      <c r="C8" s="67">
        <v>1.840364965040034</v>
      </c>
    </row>
    <row r="9" spans="1:3" x14ac:dyDescent="0.35">
      <c r="A9" s="68" t="s">
        <v>29</v>
      </c>
      <c r="B9" s="69">
        <v>563</v>
      </c>
      <c r="C9" s="70">
        <v>1.5974819920384391</v>
      </c>
    </row>
    <row r="10" spans="1:3" x14ac:dyDescent="0.35">
      <c r="A10" s="71" t="s">
        <v>18</v>
      </c>
      <c r="B10" s="72">
        <v>2673</v>
      </c>
      <c r="C10" s="73">
        <v>1.8884536193896391</v>
      </c>
    </row>
    <row r="11" spans="1:3" x14ac:dyDescent="0.35">
      <c r="A11" s="74" t="s">
        <v>19</v>
      </c>
    </row>
    <row r="12" spans="1:3" x14ac:dyDescent="0.35">
      <c r="A12" s="75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C23"/>
  <sheetViews>
    <sheetView workbookViewId="0"/>
  </sheetViews>
  <sheetFormatPr baseColWidth="10" defaultColWidth="8.7265625" defaultRowHeight="14.5" x14ac:dyDescent="0.35"/>
  <cols>
    <col min="1" max="1" width="50.453125" style="138" customWidth="1"/>
    <col min="2" max="3" width="12.453125" style="139" customWidth="1"/>
  </cols>
  <sheetData>
    <row r="2" spans="1:3" ht="18.5" x14ac:dyDescent="0.45">
      <c r="A2" s="78" t="s">
        <v>30</v>
      </c>
    </row>
    <row r="3" spans="1:3" x14ac:dyDescent="0.35">
      <c r="A3" s="79"/>
      <c r="B3" s="80" t="s">
        <v>21</v>
      </c>
      <c r="C3" s="81" t="s">
        <v>22</v>
      </c>
    </row>
    <row r="4" spans="1:3" x14ac:dyDescent="0.35">
      <c r="A4" s="82" t="s">
        <v>31</v>
      </c>
      <c r="B4" s="83"/>
      <c r="C4" s="84"/>
    </row>
    <row r="5" spans="1:3" x14ac:dyDescent="0.35">
      <c r="A5" s="85" t="s">
        <v>32</v>
      </c>
      <c r="B5" s="86">
        <v>80</v>
      </c>
      <c r="C5" s="87">
        <v>2.0650341227875009</v>
      </c>
    </row>
    <row r="6" spans="1:3" x14ac:dyDescent="0.35">
      <c r="A6" s="88" t="s">
        <v>33</v>
      </c>
      <c r="B6" s="89">
        <v>65</v>
      </c>
      <c r="C6" s="90">
        <v>1.650721153221153</v>
      </c>
    </row>
    <row r="7" spans="1:3" x14ac:dyDescent="0.35">
      <c r="A7" s="91" t="s">
        <v>34</v>
      </c>
      <c r="B7" s="92">
        <v>329</v>
      </c>
      <c r="C7" s="93">
        <v>1.906116346188272</v>
      </c>
    </row>
    <row r="8" spans="1:3" x14ac:dyDescent="0.35">
      <c r="A8" s="94" t="s">
        <v>35</v>
      </c>
      <c r="B8" s="95">
        <v>31</v>
      </c>
      <c r="C8" s="96">
        <v>1.5610043886403739</v>
      </c>
    </row>
    <row r="9" spans="1:3" x14ac:dyDescent="0.35">
      <c r="A9" s="97" t="s">
        <v>36</v>
      </c>
      <c r="B9" s="98">
        <v>586</v>
      </c>
      <c r="C9" s="99">
        <v>1.922154730309569</v>
      </c>
    </row>
    <row r="10" spans="1:3" x14ac:dyDescent="0.35">
      <c r="A10" s="100" t="s">
        <v>37</v>
      </c>
      <c r="B10" s="101">
        <v>224</v>
      </c>
      <c r="C10" s="102">
        <v>1.803203530782211</v>
      </c>
    </row>
    <row r="11" spans="1:3" x14ac:dyDescent="0.35">
      <c r="A11" s="103" t="s">
        <v>38</v>
      </c>
      <c r="B11" s="104">
        <v>108</v>
      </c>
      <c r="C11" s="105">
        <v>1.674404290856581</v>
      </c>
    </row>
    <row r="12" spans="1:3" x14ac:dyDescent="0.35">
      <c r="A12" s="106" t="s">
        <v>39</v>
      </c>
      <c r="B12" s="107">
        <v>359</v>
      </c>
      <c r="C12" s="108">
        <v>1.937744974713703</v>
      </c>
    </row>
    <row r="13" spans="1:3" x14ac:dyDescent="0.35">
      <c r="A13" s="109" t="s">
        <v>40</v>
      </c>
      <c r="B13" s="110">
        <v>398</v>
      </c>
      <c r="C13" s="111">
        <v>1.8503647662191181</v>
      </c>
    </row>
    <row r="14" spans="1:3" x14ac:dyDescent="0.35">
      <c r="A14" s="112" t="s">
        <v>41</v>
      </c>
      <c r="B14" s="113">
        <v>29</v>
      </c>
      <c r="C14" s="114">
        <v>1.535358676284454</v>
      </c>
    </row>
    <row r="15" spans="1:3" x14ac:dyDescent="0.35">
      <c r="A15" s="115" t="s">
        <v>42</v>
      </c>
      <c r="B15" s="116">
        <v>105</v>
      </c>
      <c r="C15" s="117">
        <v>1.8128967810535079</v>
      </c>
    </row>
    <row r="16" spans="1:3" x14ac:dyDescent="0.35">
      <c r="A16" s="118" t="s">
        <v>43</v>
      </c>
      <c r="B16" s="119">
        <v>68</v>
      </c>
      <c r="C16" s="120">
        <v>2.0817533856092241</v>
      </c>
    </row>
    <row r="17" spans="1:3" x14ac:dyDescent="0.35">
      <c r="A17" s="121" t="s">
        <v>44</v>
      </c>
      <c r="B17" s="122">
        <v>41</v>
      </c>
      <c r="C17" s="123">
        <v>2.030816055319101</v>
      </c>
    </row>
    <row r="18" spans="1:3" x14ac:dyDescent="0.35">
      <c r="A18" s="124" t="s">
        <v>45</v>
      </c>
      <c r="B18" s="125">
        <v>138</v>
      </c>
      <c r="C18" s="126">
        <v>1.862730999044895</v>
      </c>
    </row>
    <row r="19" spans="1:3" x14ac:dyDescent="0.35">
      <c r="A19" s="127" t="s">
        <v>46</v>
      </c>
      <c r="B19" s="128">
        <v>70</v>
      </c>
      <c r="C19" s="129">
        <v>2.208661093183415</v>
      </c>
    </row>
    <row r="20" spans="1:3" x14ac:dyDescent="0.35">
      <c r="A20" s="130" t="s">
        <v>47</v>
      </c>
      <c r="B20" s="131">
        <v>81</v>
      </c>
      <c r="C20" s="132">
        <v>2.105561997841189</v>
      </c>
    </row>
    <row r="21" spans="1:3" x14ac:dyDescent="0.35">
      <c r="A21" s="133" t="s">
        <v>18</v>
      </c>
      <c r="B21" s="134">
        <v>2712</v>
      </c>
      <c r="C21" s="135">
        <v>1.8909726610638851</v>
      </c>
    </row>
    <row r="22" spans="1:3" x14ac:dyDescent="0.35">
      <c r="A22" s="136" t="s">
        <v>19</v>
      </c>
    </row>
    <row r="23" spans="1:3" x14ac:dyDescent="0.35">
      <c r="A23" s="137" t="s">
        <v>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C9"/>
  <sheetViews>
    <sheetView workbookViewId="0"/>
  </sheetViews>
  <sheetFormatPr baseColWidth="10" defaultColWidth="8.7265625" defaultRowHeight="14.5" x14ac:dyDescent="0.35"/>
  <cols>
    <col min="1" max="1" width="50.453125" style="158" customWidth="1"/>
    <col min="2" max="3" width="12.453125" style="159" customWidth="1"/>
  </cols>
  <sheetData>
    <row r="2" spans="1:3" ht="18.5" x14ac:dyDescent="0.45">
      <c r="A2" s="140" t="s">
        <v>48</v>
      </c>
    </row>
    <row r="3" spans="1:3" x14ac:dyDescent="0.35">
      <c r="A3" s="141"/>
      <c r="B3" s="142" t="s">
        <v>21</v>
      </c>
      <c r="C3" s="143" t="s">
        <v>22</v>
      </c>
    </row>
    <row r="4" spans="1:3" x14ac:dyDescent="0.35">
      <c r="A4" s="144" t="s">
        <v>49</v>
      </c>
      <c r="B4" s="145"/>
      <c r="C4" s="146"/>
    </row>
    <row r="5" spans="1:3" x14ac:dyDescent="0.35">
      <c r="A5" s="147" t="s">
        <v>50</v>
      </c>
      <c r="B5" s="148">
        <v>2314</v>
      </c>
      <c r="C5" s="149">
        <v>1.8694395363310381</v>
      </c>
    </row>
    <row r="6" spans="1:3" x14ac:dyDescent="0.35">
      <c r="A6" s="150" t="s">
        <v>51</v>
      </c>
      <c r="B6" s="151">
        <v>398</v>
      </c>
      <c r="C6" s="152">
        <v>2.0240882291161468</v>
      </c>
    </row>
    <row r="7" spans="1:3" x14ac:dyDescent="0.35">
      <c r="A7" s="153" t="s">
        <v>18</v>
      </c>
      <c r="B7" s="154">
        <v>2712</v>
      </c>
      <c r="C7" s="155">
        <v>1.8909726610638851</v>
      </c>
    </row>
    <row r="8" spans="1:3" x14ac:dyDescent="0.35">
      <c r="A8" s="156" t="s">
        <v>19</v>
      </c>
    </row>
    <row r="9" spans="1:3" x14ac:dyDescent="0.35">
      <c r="A9" s="157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C18"/>
  <sheetViews>
    <sheetView workbookViewId="0"/>
  </sheetViews>
  <sheetFormatPr baseColWidth="10" defaultColWidth="8.7265625" defaultRowHeight="14.5" x14ac:dyDescent="0.35"/>
  <cols>
    <col min="1" max="1" width="50.453125" style="199" customWidth="1"/>
    <col min="2" max="3" width="12.453125" style="200" customWidth="1"/>
  </cols>
  <sheetData>
    <row r="2" spans="1:3" ht="18.5" x14ac:dyDescent="0.45">
      <c r="A2" s="160" t="s">
        <v>145</v>
      </c>
    </row>
    <row r="3" spans="1:3" x14ac:dyDescent="0.35">
      <c r="A3" s="161"/>
      <c r="B3" s="162" t="s">
        <v>21</v>
      </c>
      <c r="C3" s="163" t="s">
        <v>22</v>
      </c>
    </row>
    <row r="4" spans="1:3" x14ac:dyDescent="0.35">
      <c r="A4" s="164" t="s">
        <v>52</v>
      </c>
      <c r="B4" s="165"/>
      <c r="C4" s="166"/>
    </row>
    <row r="5" spans="1:3" x14ac:dyDescent="0.35">
      <c r="A5" s="167" t="s">
        <v>53</v>
      </c>
      <c r="B5" s="168">
        <v>1266</v>
      </c>
      <c r="C5" s="169">
        <v>1.8979933792100001</v>
      </c>
    </row>
    <row r="6" spans="1:3" x14ac:dyDescent="0.35">
      <c r="A6" s="170" t="s">
        <v>54</v>
      </c>
      <c r="B6" s="171">
        <v>593</v>
      </c>
      <c r="C6" s="172">
        <v>1.925260323867463</v>
      </c>
    </row>
    <row r="7" spans="1:3" x14ac:dyDescent="0.35">
      <c r="A7" s="173" t="s">
        <v>55</v>
      </c>
      <c r="B7" s="174">
        <v>233</v>
      </c>
      <c r="C7" s="175">
        <v>1.7725325322091461</v>
      </c>
    </row>
    <row r="8" spans="1:3" x14ac:dyDescent="0.35">
      <c r="A8" s="176" t="s">
        <v>56</v>
      </c>
      <c r="B8" s="177">
        <v>99</v>
      </c>
      <c r="C8" s="178">
        <v>1.802407030345027</v>
      </c>
    </row>
    <row r="9" spans="1:3" x14ac:dyDescent="0.35">
      <c r="A9" s="179" t="s">
        <v>57</v>
      </c>
      <c r="B9" s="180">
        <v>100</v>
      </c>
      <c r="C9" s="181">
        <v>1.98121128011992</v>
      </c>
    </row>
    <row r="10" spans="1:3" x14ac:dyDescent="0.35">
      <c r="A10" s="182" t="s">
        <v>58</v>
      </c>
      <c r="B10" s="183">
        <v>54</v>
      </c>
      <c r="C10" s="184">
        <v>1.9840030717023991</v>
      </c>
    </row>
    <row r="11" spans="1:3" x14ac:dyDescent="0.35">
      <c r="A11" s="185" t="s">
        <v>59</v>
      </c>
      <c r="B11" s="186">
        <v>11</v>
      </c>
      <c r="C11" s="187" t="s">
        <v>143</v>
      </c>
    </row>
    <row r="12" spans="1:3" x14ac:dyDescent="0.35">
      <c r="A12" s="188" t="s">
        <v>60</v>
      </c>
      <c r="B12" s="189">
        <v>104</v>
      </c>
      <c r="C12" s="190">
        <v>1.8577053468475111</v>
      </c>
    </row>
    <row r="13" spans="1:3" x14ac:dyDescent="0.35">
      <c r="A13" s="191" t="s">
        <v>61</v>
      </c>
      <c r="B13" s="192">
        <v>59</v>
      </c>
      <c r="C13" s="193">
        <v>1.7806249200226929</v>
      </c>
    </row>
    <row r="14" spans="1:3" x14ac:dyDescent="0.35">
      <c r="A14" s="194" t="s">
        <v>18</v>
      </c>
      <c r="B14" s="195">
        <v>2519</v>
      </c>
      <c r="C14" s="196">
        <v>1.8895901985426411</v>
      </c>
    </row>
    <row r="15" spans="1:3" x14ac:dyDescent="0.35">
      <c r="A15" s="197" t="s">
        <v>19</v>
      </c>
    </row>
    <row r="16" spans="1:3" x14ac:dyDescent="0.35">
      <c r="A16" s="198" t="s">
        <v>20</v>
      </c>
    </row>
    <row r="18" spans="1:1" x14ac:dyDescent="0.35">
      <c r="A18" s="199" t="s">
        <v>144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C11"/>
  <sheetViews>
    <sheetView workbookViewId="0"/>
  </sheetViews>
  <sheetFormatPr baseColWidth="10" defaultColWidth="8.7265625" defaultRowHeight="14.5" x14ac:dyDescent="0.35"/>
  <cols>
    <col min="1" max="1" width="50.453125" style="225" customWidth="1"/>
    <col min="2" max="3" width="12.453125" style="226" customWidth="1"/>
  </cols>
  <sheetData>
    <row r="2" spans="1:3" ht="18.5" x14ac:dyDescent="0.45">
      <c r="A2" s="201" t="s">
        <v>62</v>
      </c>
    </row>
    <row r="3" spans="1:3" x14ac:dyDescent="0.35">
      <c r="A3" s="202"/>
      <c r="B3" s="203" t="s">
        <v>21</v>
      </c>
      <c r="C3" s="204" t="s">
        <v>22</v>
      </c>
    </row>
    <row r="4" spans="1:3" x14ac:dyDescent="0.35">
      <c r="A4" s="205" t="s">
        <v>63</v>
      </c>
      <c r="B4" s="206"/>
      <c r="C4" s="207"/>
    </row>
    <row r="5" spans="1:3" x14ac:dyDescent="0.35">
      <c r="A5" s="208" t="s">
        <v>64</v>
      </c>
      <c r="B5" s="209">
        <v>847</v>
      </c>
      <c r="C5" s="210">
        <v>2.0331603525043498</v>
      </c>
    </row>
    <row r="6" spans="1:3" x14ac:dyDescent="0.35">
      <c r="A6" s="211" t="s">
        <v>65</v>
      </c>
      <c r="B6" s="212">
        <v>1022</v>
      </c>
      <c r="C6" s="213">
        <v>1.796588328001818</v>
      </c>
    </row>
    <row r="7" spans="1:3" x14ac:dyDescent="0.35">
      <c r="A7" s="214" t="s">
        <v>66</v>
      </c>
      <c r="B7" s="215">
        <v>485</v>
      </c>
      <c r="C7" s="216">
        <v>1.947858948909857</v>
      </c>
    </row>
    <row r="8" spans="1:3" x14ac:dyDescent="0.35">
      <c r="A8" s="217" t="s">
        <v>67</v>
      </c>
      <c r="B8" s="218">
        <v>320</v>
      </c>
      <c r="C8" s="219">
        <v>1.759090255207499</v>
      </c>
    </row>
    <row r="9" spans="1:3" x14ac:dyDescent="0.35">
      <c r="A9" s="220" t="s">
        <v>18</v>
      </c>
      <c r="B9" s="221">
        <v>2674</v>
      </c>
      <c r="C9" s="222">
        <v>1.8936184967117859</v>
      </c>
    </row>
    <row r="10" spans="1:3" x14ac:dyDescent="0.35">
      <c r="A10" s="223" t="s">
        <v>19</v>
      </c>
    </row>
    <row r="11" spans="1:3" x14ac:dyDescent="0.35">
      <c r="A11" s="224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C11"/>
  <sheetViews>
    <sheetView workbookViewId="0"/>
  </sheetViews>
  <sheetFormatPr baseColWidth="10" defaultColWidth="8.7265625" defaultRowHeight="14.5" x14ac:dyDescent="0.35"/>
  <cols>
    <col min="1" max="1" width="50.453125" style="251" customWidth="1"/>
    <col min="2" max="3" width="12.453125" style="252" customWidth="1"/>
  </cols>
  <sheetData>
    <row r="2" spans="1:3" ht="18.5" x14ac:dyDescent="0.45">
      <c r="A2" s="227" t="s">
        <v>68</v>
      </c>
    </row>
    <row r="3" spans="1:3" x14ac:dyDescent="0.35">
      <c r="A3" s="228"/>
      <c r="B3" s="229" t="s">
        <v>21</v>
      </c>
      <c r="C3" s="230" t="s">
        <v>22</v>
      </c>
    </row>
    <row r="4" spans="1:3" x14ac:dyDescent="0.35">
      <c r="A4" s="231" t="s">
        <v>69</v>
      </c>
      <c r="B4" s="232"/>
      <c r="C4" s="233"/>
    </row>
    <row r="5" spans="1:3" x14ac:dyDescent="0.35">
      <c r="A5" s="234" t="s">
        <v>70</v>
      </c>
      <c r="B5" s="235">
        <v>810</v>
      </c>
      <c r="C5" s="236">
        <v>1.827286112977571</v>
      </c>
    </row>
    <row r="6" spans="1:3" x14ac:dyDescent="0.35">
      <c r="A6" s="237" t="s">
        <v>71</v>
      </c>
      <c r="B6" s="238">
        <v>716</v>
      </c>
      <c r="C6" s="239">
        <v>1.7729418274551141</v>
      </c>
    </row>
    <row r="7" spans="1:3" x14ac:dyDescent="0.35">
      <c r="A7" s="240" t="s">
        <v>72</v>
      </c>
      <c r="B7" s="241">
        <v>484</v>
      </c>
      <c r="C7" s="242">
        <v>1.8777426530004719</v>
      </c>
    </row>
    <row r="8" spans="1:3" x14ac:dyDescent="0.35">
      <c r="A8" s="243" t="s">
        <v>73</v>
      </c>
      <c r="B8" s="244">
        <v>679</v>
      </c>
      <c r="C8" s="245">
        <v>2.1258729753788592</v>
      </c>
    </row>
    <row r="9" spans="1:3" x14ac:dyDescent="0.35">
      <c r="A9" s="246" t="s">
        <v>18</v>
      </c>
      <c r="B9" s="247">
        <v>2689</v>
      </c>
      <c r="C9" s="248">
        <v>1.890113499925234</v>
      </c>
    </row>
    <row r="10" spans="1:3" x14ac:dyDescent="0.35">
      <c r="A10" s="249" t="s">
        <v>19</v>
      </c>
    </row>
    <row r="11" spans="1:3" x14ac:dyDescent="0.35">
      <c r="A11" s="250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C11"/>
  <sheetViews>
    <sheetView workbookViewId="0"/>
  </sheetViews>
  <sheetFormatPr baseColWidth="10" defaultColWidth="8.7265625" defaultRowHeight="14.5" x14ac:dyDescent="0.35"/>
  <cols>
    <col min="1" max="1" width="50.453125" style="277" customWidth="1"/>
    <col min="2" max="3" width="12.453125" style="278" customWidth="1"/>
  </cols>
  <sheetData>
    <row r="2" spans="1:3" ht="18.5" x14ac:dyDescent="0.45">
      <c r="A2" s="253" t="s">
        <v>74</v>
      </c>
    </row>
    <row r="3" spans="1:3" x14ac:dyDescent="0.35">
      <c r="A3" s="254"/>
      <c r="B3" s="255" t="s">
        <v>21</v>
      </c>
      <c r="C3" s="256" t="s">
        <v>22</v>
      </c>
    </row>
    <row r="4" spans="1:3" x14ac:dyDescent="0.35">
      <c r="A4" s="257" t="s">
        <v>75</v>
      </c>
      <c r="B4" s="258"/>
      <c r="C4" s="259"/>
    </row>
    <row r="5" spans="1:3" x14ac:dyDescent="0.35">
      <c r="A5" s="260" t="s">
        <v>70</v>
      </c>
      <c r="B5" s="261">
        <v>535</v>
      </c>
      <c r="C5" s="262">
        <v>2.1765141354202902</v>
      </c>
    </row>
    <row r="6" spans="1:3" x14ac:dyDescent="0.35">
      <c r="A6" s="263" t="s">
        <v>76</v>
      </c>
      <c r="B6" s="264">
        <v>627</v>
      </c>
      <c r="C6" s="265">
        <v>1.8933917835941869</v>
      </c>
    </row>
    <row r="7" spans="1:3" x14ac:dyDescent="0.35">
      <c r="A7" s="266" t="s">
        <v>77</v>
      </c>
      <c r="B7" s="267">
        <v>623</v>
      </c>
      <c r="C7" s="268">
        <v>1.766977286407416</v>
      </c>
    </row>
    <row r="8" spans="1:3" x14ac:dyDescent="0.35">
      <c r="A8" s="269" t="s">
        <v>73</v>
      </c>
      <c r="B8" s="270">
        <v>904</v>
      </c>
      <c r="C8" s="271">
        <v>1.824490280026436</v>
      </c>
    </row>
    <row r="9" spans="1:3" x14ac:dyDescent="0.35">
      <c r="A9" s="272" t="s">
        <v>18</v>
      </c>
      <c r="B9" s="273">
        <v>2689</v>
      </c>
      <c r="C9" s="274">
        <v>1.890113499925234</v>
      </c>
    </row>
    <row r="10" spans="1:3" x14ac:dyDescent="0.35">
      <c r="A10" s="275" t="s">
        <v>19</v>
      </c>
    </row>
    <row r="11" spans="1:3" x14ac:dyDescent="0.35">
      <c r="A11" s="276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6_tarif</vt:lpstr>
      <vt:lpstr>7_besch_frauen_p_gen_quartile</vt:lpstr>
      <vt:lpstr>8_besch_maenner_p_gen_quartile</vt:lpstr>
      <vt:lpstr>9_besch_vollz_p_gen_quartile</vt:lpstr>
      <vt:lpstr>10_besch_teilz_p_gen_quartile</vt:lpstr>
      <vt:lpstr>11_besch_mini_p_gen_quartile</vt:lpstr>
      <vt:lpstr>12_besch_tz_mini_p_gen_quartile</vt:lpstr>
      <vt:lpstr>13_besch_befr_p_gen_quartile</vt:lpstr>
      <vt:lpstr>14_besch_migr_p_gen_quartile</vt:lpstr>
      <vt:lpstr>15_besch_gew_p_gen_quartile</vt:lpstr>
      <vt:lpstr>16_besch_hochq_p_gen_quartile</vt:lpstr>
      <vt:lpstr>17_besch_beruf_p_gen_quartile</vt:lpstr>
      <vt:lpstr>18_besch_ungel_p_gen_quartile</vt:lpstr>
      <vt:lpstr>19_besch_azubi_p_gen_quartile</vt:lpstr>
      <vt:lpstr>20_besch_u30_p_gen_quartile</vt:lpstr>
      <vt:lpstr>21_besch_ue55_p_gen_quartile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2025-04-03T19:07:46Z</dcterms:modified>
</cp:coreProperties>
</file>