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Tableau online/Tarifbindung/Dateien für Download/"/>
    </mc:Choice>
  </mc:AlternateContent>
  <xr:revisionPtr revIDLastSave="0" documentId="8_{E82F00F8-1B0C-44F2-884D-F9E3BCAD6CD6}" xr6:coauthVersionLast="47" xr6:coauthVersionMax="47" xr10:uidLastSave="{00000000-0000-0000-0000-000000000000}"/>
  <bookViews>
    <workbookView xWindow="-120" yWindow="-120" windowWidth="29040" windowHeight="17640" tabRatio="947" xr2:uid="{00000000-000D-0000-FFFF-FFFF00000000}"/>
  </bookViews>
  <sheets>
    <sheet name="Startseite" sheetId="12" r:id="rId1"/>
    <sheet name="Überblick" sheetId="26" r:id="rId2"/>
    <sheet name="Tarifbindung2023_Betriebe" sheetId="38" r:id="rId3"/>
    <sheet name="Tarifbindung2022_Betriebe" sheetId="37" r:id="rId4"/>
    <sheet name="Tarifbindung 2021_Betriebe" sheetId="36" r:id="rId5"/>
    <sheet name="Tarifbindung 2020_Betriebe" sheetId="35" r:id="rId6"/>
    <sheet name="Tarifbindung 2019_Betriebe" sheetId="27" r:id="rId7"/>
    <sheet name="Tarifbindung 2018_Betriebe" sheetId="1" r:id="rId8"/>
    <sheet name="Tarifbindung2017_Betriebe" sheetId="2" r:id="rId9"/>
    <sheet name="Tarifbindung2016_Betriebe" sheetId="3" r:id="rId10"/>
    <sheet name="Tarifbindung2015_Betriebe" sheetId="4" r:id="rId11"/>
    <sheet name="Tarifbindung2014_Betriebe" sheetId="5" r:id="rId12"/>
    <sheet name="Tarifbindung2013_Betriebe" sheetId="6" r:id="rId13"/>
    <sheet name="Tarifbindung2012_Betriebe" sheetId="7" r:id="rId14"/>
    <sheet name="Tarifbindung2011_Betriebe" sheetId="8" r:id="rId15"/>
    <sheet name="Tarifbindung2010_Betriebe" sheetId="9" r:id="rId16"/>
    <sheet name="Tarifbindung2009_Betriebe" sheetId="10" r:id="rId17"/>
    <sheet name="Tarifbindung2008_Betriebe" sheetId="28" r:id="rId18"/>
    <sheet name="Tarifbindung2007_Betriebe" sheetId="29" r:id="rId19"/>
    <sheet name="Tarifbindung2006_Betriebe" sheetId="15" r:id="rId20"/>
    <sheet name="Tarifbindung2005_Betriebe" sheetId="30" r:id="rId21"/>
    <sheet name="Tarifbindung2004_Betriebe" sheetId="31" r:id="rId22"/>
    <sheet name="Tarifbindung2003_Betriebe" sheetId="32" r:id="rId23"/>
    <sheet name="Tarifbindung2002_Betriebe" sheetId="19" r:id="rId24"/>
    <sheet name="Tarifbindung2001_Betriebe" sheetId="33" r:id="rId25"/>
    <sheet name="Tarifbindung2000_Betriebe" sheetId="21" r:id="rId26"/>
    <sheet name="Tarifbindung1999_Betriebe" sheetId="22" r:id="rId27"/>
    <sheet name="Tarifbindung1998_Betriebe" sheetId="34" r:id="rId28"/>
  </sheets>
  <definedNames>
    <definedName name="_xlnm.Print_Area" localSheetId="7">'Tarifbindung 2018_Betriebe'!$B$1:$L$26</definedName>
    <definedName name="_xlnm.Print_Area" localSheetId="6">'Tarifbindung 2019_Betriebe'!$A$1:$L$26</definedName>
    <definedName name="_xlnm.Print_Area" localSheetId="5">'Tarifbindung 2020_Betriebe'!$A$1:$L$26</definedName>
    <definedName name="_xlnm.Print_Area" localSheetId="4">'Tarifbindung 2021_Betriebe'!$A$1:$L$26</definedName>
    <definedName name="_xlnm.Print_Area" localSheetId="27">Tarifbindung1998_Betriebe!$A$1:$H$22</definedName>
    <definedName name="_xlnm.Print_Area" localSheetId="26">Tarifbindung1999_Betriebe!$A$1:$M$11</definedName>
    <definedName name="_xlnm.Print_Area" localSheetId="24">Tarifbindung2001_Betriebe!$A$1:$J$23</definedName>
    <definedName name="_xlnm.Print_Area" localSheetId="22">Tarifbindung2003_Betriebe!$A$1:$J$25</definedName>
    <definedName name="_xlnm.Print_Area" localSheetId="21">Tarifbindung2004_Betriebe!$A$1:$J$25</definedName>
    <definedName name="_xlnm.Print_Area" localSheetId="20">Tarifbindung2005_Betriebe!$A$1:$J$25</definedName>
    <definedName name="_xlnm.Print_Area" localSheetId="18">Tarifbindung2007_Betriebe!$A$1:$J$25</definedName>
    <definedName name="_xlnm.Print_Area" localSheetId="17">Tarifbindung2008_Betriebe!$A$1:$J$23</definedName>
    <definedName name="_xlnm.Print_Area" localSheetId="16">Tarifbindung2009_Betriebe!$A$1:$N$22</definedName>
    <definedName name="_xlnm.Print_Area" localSheetId="15">Tarifbindung2010_Betriebe!$A$1:$N$23</definedName>
    <definedName name="_xlnm.Print_Area" localSheetId="14">Tarifbindung2011_Betriebe!$A$1:$N$22</definedName>
    <definedName name="_xlnm.Print_Area" localSheetId="13">Tarifbindung2012_Betriebe!$A$1:$N$23</definedName>
    <definedName name="_xlnm.Print_Area" localSheetId="12">Tarifbindung2013_Betriebe!$A$1:$N$23</definedName>
    <definedName name="_xlnm.Print_Area" localSheetId="11">Tarifbindung2014_Betriebe!$A$1:$N$23</definedName>
    <definedName name="_xlnm.Print_Area" localSheetId="10">Tarifbindung2015_Betriebe!$A$1:$N$23</definedName>
    <definedName name="_xlnm.Print_Area" localSheetId="9">Tarifbindung2016_Betriebe!$A$1:$N$23</definedName>
    <definedName name="_xlnm.Print_Area" localSheetId="8">Tarifbindung2017_Betriebe!$A$1:$N$23</definedName>
    <definedName name="_xlnm.Print_Area" localSheetId="3">Tarifbindung2022_Betriebe!$A$1:$F$3</definedName>
    <definedName name="_xlnm.Print_Area" localSheetId="1">Überblick!$J$7:$X$34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26" l="1"/>
  <c r="P34" i="26"/>
  <c r="K34" i="26"/>
  <c r="K7" i="15" l="1"/>
  <c r="M7" i="15" s="1"/>
  <c r="A7" i="15"/>
  <c r="D7" i="15" s="1"/>
  <c r="K7" i="19"/>
  <c r="M7" i="19" s="1"/>
  <c r="A7" i="19"/>
  <c r="D7" i="19" s="1"/>
  <c r="K7" i="21"/>
  <c r="M7" i="21" s="1"/>
  <c r="A7" i="21"/>
  <c r="D7" i="21" s="1"/>
  <c r="E7" i="21" s="1"/>
  <c r="E7" i="19" l="1"/>
  <c r="F7" i="19" s="1"/>
  <c r="V13" i="26"/>
  <c r="X13" i="26" s="1"/>
  <c r="K13" i="26"/>
  <c r="V12" i="26"/>
  <c r="K12" i="26"/>
  <c r="P23" i="26" l="1"/>
  <c r="O22" i="26"/>
  <c r="P22" i="26" s="1"/>
  <c r="K22" i="26"/>
  <c r="K21" i="26"/>
  <c r="N21" i="26" s="1"/>
  <c r="K20" i="26"/>
  <c r="N20" i="26" s="1"/>
  <c r="K19" i="26"/>
  <c r="N19" i="26" s="1"/>
  <c r="K18" i="26"/>
  <c r="N18" i="26" s="1"/>
  <c r="K17" i="26"/>
  <c r="N17" i="26" s="1"/>
  <c r="O17" i="26" s="1"/>
  <c r="K16" i="26"/>
  <c r="N16" i="26" s="1"/>
  <c r="O16" i="26" s="1"/>
  <c r="K15" i="26"/>
  <c r="N15" i="26" s="1"/>
  <c r="O15" i="26" s="1"/>
  <c r="K14" i="26"/>
  <c r="N14" i="26" s="1"/>
  <c r="O14" i="26" s="1"/>
  <c r="P16" i="26" l="1"/>
  <c r="P17" i="26"/>
  <c r="K7" i="22" l="1"/>
  <c r="M7" i="22" s="1"/>
  <c r="A7" i="22"/>
</calcChain>
</file>

<file path=xl/sharedStrings.xml><?xml version="1.0" encoding="utf-8"?>
<sst xmlns="http://schemas.openxmlformats.org/spreadsheetml/2006/main" count="964" uniqueCount="252">
  <si>
    <t>Quelle: IAB-Betriebspanel 2018</t>
  </si>
  <si>
    <t>Anmerkung: Werte in  Klammern wenig belastbar, da weniger als 20 Fälle in der Stichprobe</t>
  </si>
  <si>
    <t>Gesamt</t>
  </si>
  <si>
    <t>[52]</t>
  </si>
  <si>
    <t>[11]</t>
  </si>
  <si>
    <t>[41]</t>
  </si>
  <si>
    <t>[44]</t>
  </si>
  <si>
    <t>Öffentliche Verwaltung/ Sozialversicherung</t>
  </si>
  <si>
    <t>Organisationen ohne Erwerbscharakter</t>
  </si>
  <si>
    <t>Wirtschaftl., wissenschaftl. u. freiberufl. Dienstl.</t>
  </si>
  <si>
    <t>Gesundheit &amp; Erziehung/ Unterricht</t>
  </si>
  <si>
    <t>Gastgewerbe &amp; Sonstige Dienstleistungen</t>
  </si>
  <si>
    <t>[1]</t>
  </si>
  <si>
    <t>Finanz- und Versicherungs- dienstleistungen</t>
  </si>
  <si>
    <t>[21]</t>
  </si>
  <si>
    <t>[4]</t>
  </si>
  <si>
    <t>Information &amp; Kommunikation</t>
  </si>
  <si>
    <t>Verkehr &amp; Lagerei</t>
  </si>
  <si>
    <t>Einzelhandel</t>
  </si>
  <si>
    <t>Großhandel, Kfz-Handel und -reparatur</t>
  </si>
  <si>
    <t>Baugewerbe</t>
  </si>
  <si>
    <t>Verarbeitendes Gewerbe</t>
  </si>
  <si>
    <t>[56]</t>
  </si>
  <si>
    <t>Energie/Wasser/Abfall &amp; Bergbau</t>
  </si>
  <si>
    <t>[0]</t>
  </si>
  <si>
    <t>Landwirtschaft u. a.</t>
  </si>
  <si>
    <t>kein Tarif</t>
  </si>
  <si>
    <t>Branchen- oder Haustarif</t>
  </si>
  <si>
    <t>Haustarif</t>
  </si>
  <si>
    <t>Branchentarif 
(BTV)</t>
  </si>
  <si>
    <t>Wirtschaftszweig</t>
  </si>
  <si>
    <t>Ost</t>
  </si>
  <si>
    <t>West</t>
  </si>
  <si>
    <t>Quelle: IAB-Betriebspanel 2017</t>
  </si>
  <si>
    <t>Öffentliche Verwaltung/Sozialversicherung</t>
  </si>
  <si>
    <t>Org. ohne Erwerbscharakter</t>
  </si>
  <si>
    <t>Gesundheit &amp; Erziehung/Unterricht</t>
  </si>
  <si>
    <t>Gastgewerbe &amp; sonst. Dienst-
leistungen</t>
  </si>
  <si>
    <t>Finanz- und Versicherungsdienstleistungen</t>
  </si>
  <si>
    <t>Großhandel, Kfz-Handel und 
-reparatur</t>
  </si>
  <si>
    <t xml:space="preserve"> </t>
  </si>
  <si>
    <t>Kein Tarifvertrag 
(davon Orientierung am Branchentarifvertrag)</t>
  </si>
  <si>
    <t>Haus-/Firmen-tarifvertrag</t>
  </si>
  <si>
    <t>Quelle: IAB-Betriebspanel 2016</t>
  </si>
  <si>
    <t>Quelle: IAB-Betriebspanel 2015</t>
  </si>
  <si>
    <t>Quelle: IAB-Betriebspanel 2014</t>
  </si>
  <si>
    <t>(5)</t>
  </si>
  <si>
    <t>(44)</t>
  </si>
  <si>
    <t>(16)</t>
  </si>
  <si>
    <t>(2)</t>
  </si>
  <si>
    <t>(1)</t>
  </si>
  <si>
    <t>(3)</t>
  </si>
  <si>
    <t>(11)</t>
  </si>
  <si>
    <t>Quelle: IAB-Betriebspanel 2013</t>
  </si>
  <si>
    <t>Quelle: IAB-Betriebspanel 2012</t>
  </si>
  <si>
    <t>Quelle: IAB-Betriebspanel 2011</t>
  </si>
  <si>
    <t>Handel</t>
  </si>
  <si>
    <t>Quelle: IAB-Betriebspanel 2010</t>
  </si>
  <si>
    <t>Großhandel, KfZ-Handel und       -reparatur</t>
  </si>
  <si>
    <t>Quelle: IAB-Betriebspanel 2009</t>
  </si>
  <si>
    <t>https://www.wsi.de/de/tarifbindung-15329.htm</t>
  </si>
  <si>
    <t>Betriebe in %</t>
  </si>
  <si>
    <t>Jahr</t>
  </si>
  <si>
    <t>mit Tarifbindung</t>
  </si>
  <si>
    <t>ohne Tarifbindung</t>
  </si>
  <si>
    <t>Branchen-TV</t>
  </si>
  <si>
    <t xml:space="preserve">Quelle: IAB-Betriebspanel     </t>
  </si>
  <si>
    <t xml:space="preserve">Quelle: IAB-Betriebspanel   </t>
  </si>
  <si>
    <t xml:space="preserve">Tarifbindung der Betriebe 2018 in %  </t>
  </si>
  <si>
    <t>Tarifbindung der Betriebe 2017 in %</t>
  </si>
  <si>
    <t>Tarifbindung der Betriebe 2016 in %</t>
  </si>
  <si>
    <t>Tarifbindung der Betriebe 2015 in %</t>
  </si>
  <si>
    <t>Tarifbindung der Betriebe 2014 in %</t>
  </si>
  <si>
    <t>Tarifbindung der Betriebe 2013 in %</t>
  </si>
  <si>
    <t>Tarifbindung der Betriebe 2010 in %</t>
  </si>
  <si>
    <t>Tarifbindung Ost 2006</t>
  </si>
  <si>
    <t xml:space="preserve"> Tarifbindung West 2002</t>
  </si>
  <si>
    <t>Tarifbindung Ost 2002</t>
  </si>
  <si>
    <t xml:space="preserve"> Tarifbindung West 1999</t>
  </si>
  <si>
    <t>Tarifbindung Ost 1999</t>
  </si>
  <si>
    <t>Deutschland, Ost und West - nach Branchen</t>
  </si>
  <si>
    <t>gesamt</t>
  </si>
  <si>
    <t>mit Tarif-orientierung</t>
  </si>
  <si>
    <t>ohne Tarif-orientierung</t>
  </si>
  <si>
    <t>Branchen-Tarifvertrag</t>
  </si>
  <si>
    <t>Firmen-Tarifvertrag</t>
  </si>
  <si>
    <t xml:space="preserve">Tarifbindung der Betriebe 2019 in %  </t>
  </si>
  <si>
    <t>[53]</t>
  </si>
  <si>
    <t>[3]</t>
  </si>
  <si>
    <t>[16]</t>
  </si>
  <si>
    <t>[2]</t>
  </si>
  <si>
    <t>[24]</t>
  </si>
  <si>
    <t>[57]</t>
  </si>
  <si>
    <t>[61]</t>
  </si>
  <si>
    <t>[15]</t>
  </si>
  <si>
    <t>[51]</t>
  </si>
  <si>
    <t>Quelle: IAB-Betriebspanel 2019</t>
  </si>
  <si>
    <r>
      <rPr>
        <i/>
        <sz val="11"/>
        <color theme="1"/>
        <rFont val="Arial Narrow"/>
        <family val="2"/>
      </rPr>
      <t xml:space="preserve">davon: </t>
    </r>
    <r>
      <rPr>
        <sz val="11"/>
        <color theme="1"/>
        <rFont val="Arial Narrow"/>
        <family val="2"/>
      </rPr>
      <t>Orientie- rung am</t>
    </r>
    <r>
      <rPr>
        <sz val="11"/>
        <color rgb="FFFF0000"/>
        <rFont val="Arial Narrow"/>
        <family val="2"/>
      </rPr>
      <t xml:space="preserve"> </t>
    </r>
    <r>
      <rPr>
        <sz val="11"/>
        <rFont val="Arial Narrow"/>
        <family val="2"/>
      </rPr>
      <t>BTV</t>
    </r>
  </si>
  <si>
    <r>
      <rPr>
        <i/>
        <sz val="11"/>
        <color theme="1"/>
        <rFont val="Arial Narrow"/>
        <family val="2"/>
      </rPr>
      <t>davon:</t>
    </r>
    <r>
      <rPr>
        <sz val="11"/>
        <color theme="1"/>
        <rFont val="Arial Narrow"/>
        <family val="2"/>
      </rPr>
      <t xml:space="preserve"> Orientie- rung am BTV</t>
    </r>
  </si>
  <si>
    <r>
      <t>W</t>
    </r>
    <r>
      <rPr>
        <sz val="11"/>
        <rFont val="Arial Narrow"/>
        <family val="2"/>
      </rPr>
      <t>irtschaftl., wissenschaftl. u. freiberufl. Dienstleistungen</t>
    </r>
  </si>
  <si>
    <t>Gesundheit &amp; Erziehung/
Unterricht</t>
  </si>
  <si>
    <t>Branchentarif- vertrag</t>
  </si>
  <si>
    <t>Wirtschaftl., wissenschaftl. u. freiberufl. Dienstleistungen</t>
  </si>
  <si>
    <t>(15)</t>
  </si>
  <si>
    <t>(50)</t>
  </si>
  <si>
    <t>(55)</t>
  </si>
  <si>
    <t>(37)</t>
  </si>
  <si>
    <t>(41)</t>
  </si>
  <si>
    <t>(28)</t>
  </si>
  <si>
    <t>(39)</t>
  </si>
  <si>
    <t>(30)</t>
  </si>
  <si>
    <t>(54)</t>
  </si>
  <si>
    <t>(32)</t>
  </si>
  <si>
    <t>(57)</t>
  </si>
  <si>
    <t>(40)</t>
  </si>
  <si>
    <t>(43)</t>
  </si>
  <si>
    <t>(45)</t>
  </si>
  <si>
    <t>(56)</t>
  </si>
  <si>
    <t>(34)</t>
  </si>
  <si>
    <t>(25)</t>
  </si>
  <si>
    <t>(47)</t>
  </si>
  <si>
    <t>(27)</t>
  </si>
  <si>
    <t>(38)</t>
  </si>
  <si>
    <t>(35)</t>
  </si>
  <si>
    <t>(21)</t>
  </si>
  <si>
    <t>(48)</t>
  </si>
  <si>
    <t>(42)</t>
  </si>
  <si>
    <t>(29)</t>
  </si>
  <si>
    <t>(52)</t>
  </si>
  <si>
    <t>(31)</t>
  </si>
  <si>
    <t>(53)</t>
  </si>
  <si>
    <t>Tarifbindung der Betriebe 2012 in %</t>
  </si>
  <si>
    <t>(71)</t>
  </si>
  <si>
    <t>(51)</t>
  </si>
  <si>
    <t>(33)</t>
  </si>
  <si>
    <t>(46)</t>
  </si>
  <si>
    <t>(23)</t>
  </si>
  <si>
    <t>(58)</t>
  </si>
  <si>
    <t>Tarifbindung der Betriebe 2011 in %</t>
  </si>
  <si>
    <t>Tarifbindung der Betriebe 2009 in %</t>
  </si>
  <si>
    <t>Tarifbindung der Betriebe 2008 in %</t>
  </si>
  <si>
    <t>Quelle: IAB-Betriebspanel 2008</t>
  </si>
  <si>
    <t>Bergbau/Energie</t>
  </si>
  <si>
    <t>Grundstoffverarbeitung (Produktionsgüter)</t>
  </si>
  <si>
    <t>Investitionsgüter</t>
  </si>
  <si>
    <t>Verbrauchsgüter</t>
  </si>
  <si>
    <t>Handel/Reparatur</t>
  </si>
  <si>
    <t>Verkehr/Nachrichten</t>
  </si>
  <si>
    <t>Kredit/Versicherung</t>
  </si>
  <si>
    <t>Dienste für Unternehmen</t>
  </si>
  <si>
    <t>sonstige Dienste</t>
  </si>
  <si>
    <t>Org. ohne Erwerbszweck</t>
  </si>
  <si>
    <t>Öffentliche Verwaltung</t>
  </si>
  <si>
    <t>Branchen- tarif- vertrag</t>
  </si>
  <si>
    <t>Kein Tarifvertrag 
(davon Orientierung am Branchentarif- vertrag)</t>
  </si>
  <si>
    <t>Tarifbindung der Betriebe 2007 in %</t>
  </si>
  <si>
    <t>Quelle: IAB-Betriebspanel 2007</t>
  </si>
  <si>
    <t>*</t>
  </si>
  <si>
    <t>* nicht ausgewiesen wegen zu geringer Fallzahl</t>
  </si>
  <si>
    <t>Tarifbindung der Betriebe 2005 in %</t>
  </si>
  <si>
    <t>Quelle: IAB-Betriebspanel 2005</t>
  </si>
  <si>
    <t>Gebietskörperschaften/ Sozialversicherung</t>
  </si>
  <si>
    <t>Tarifbindung der Betriebe 2004 in %</t>
  </si>
  <si>
    <t>Quelle: IAB-Betriebspanel 2004</t>
  </si>
  <si>
    <t>Tarifbindung der Betriebe 2003 in %</t>
  </si>
  <si>
    <t>Quelle: IAB-Betriebspanel 2003</t>
  </si>
  <si>
    <t>Haus-/ Firmen-tarif- vertrag</t>
  </si>
  <si>
    <t>Tarifbindung der Betriebe 2001 in %</t>
  </si>
  <si>
    <t>Quelle: IAB-Betriebspanel 2001</t>
  </si>
  <si>
    <t>Tarifbindung der Betriebe 1998 in %</t>
  </si>
  <si>
    <t>Quelle: IAB-Betriebspanel 1998</t>
  </si>
  <si>
    <t>Grundstoffverarbeitung</t>
  </si>
  <si>
    <t>ohne TV
gesamt</t>
  </si>
  <si>
    <t>mit Tarif- orientierung</t>
  </si>
  <si>
    <t>ohne Tarif- orientierung</t>
  </si>
  <si>
    <t>Firmen-TV</t>
  </si>
  <si>
    <t xml:space="preserve"> Tarifbindung West 2000</t>
  </si>
  <si>
    <t>Tarifbindung Ost 2000</t>
  </si>
  <si>
    <t xml:space="preserve"> Tarifbindung West 2006</t>
  </si>
  <si>
    <t>Tarifbindung der Betriebe in Deutschland</t>
  </si>
  <si>
    <t>Westdeutschland</t>
  </si>
  <si>
    <t>Ostdeutschland</t>
  </si>
  <si>
    <t>Gesamtdeutschland</t>
  </si>
  <si>
    <t xml:space="preserve">Tarifbindung der Betriebe 2020 in %  </t>
  </si>
  <si>
    <t>Quelle: IAB-Betriebspanel 2020</t>
  </si>
  <si>
    <t>(0)</t>
  </si>
  <si>
    <t>(6)</t>
  </si>
  <si>
    <t>(10)</t>
  </si>
  <si>
    <t>(18)</t>
  </si>
  <si>
    <t>(66)</t>
  </si>
  <si>
    <t>Branchentarifvertrag</t>
  </si>
  <si>
    <t>Haustarifvertrag</t>
  </si>
  <si>
    <t>davon: Orientierung 
am Branchentarifvertrag</t>
  </si>
  <si>
    <t>Betriebsgröße</t>
  </si>
  <si>
    <t>1-4 Beschäftigte</t>
  </si>
  <si>
    <t>5-9 Beschäftigte</t>
  </si>
  <si>
    <t>10-20 Beschäftigte</t>
  </si>
  <si>
    <t>21-50 Beschäftigte</t>
  </si>
  <si>
    <t>51-100 Beschäftigte</t>
  </si>
  <si>
    <t>101-200 Beschäftigte</t>
  </si>
  <si>
    <t>201 und mehr Beschäftigte</t>
  </si>
  <si>
    <t>Branchen</t>
  </si>
  <si>
    <t>Land- und Forstwirtschaft</t>
  </si>
  <si>
    <t>Bergbau</t>
  </si>
  <si>
    <t>Nahrungs- und Genussmittel</t>
  </si>
  <si>
    <t>Produktionsgüter</t>
  </si>
  <si>
    <t>Investitions- und Gebrauchsgüter</t>
  </si>
  <si>
    <t>Handel, Instandhaltung und Reparatur</t>
  </si>
  <si>
    <t>Verkehr und Lagerei</t>
  </si>
  <si>
    <t>Information und Kommunikation</t>
  </si>
  <si>
    <t>Gastgewerbe</t>
  </si>
  <si>
    <t>Finanz- und Versicherungsgewerbe</t>
  </si>
  <si>
    <t>Unternehmensnahe Dienstleistungen</t>
  </si>
  <si>
    <t>Erziehung und Unterricht</t>
  </si>
  <si>
    <t>Gesundheits- und Sozialwesen</t>
  </si>
  <si>
    <t>Sonstige Dienstleistungen</t>
  </si>
  <si>
    <t>Organisationen ohne Erwerbszweck</t>
  </si>
  <si>
    <t>Privatwirtschaft</t>
  </si>
  <si>
    <t>Bundesländer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</si>
  <si>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</si>
  <si>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</si>
  <si>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</si>
  <si>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</si>
  <si>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</si>
  <si>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</si>
  <si>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</si>
  <si>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</si>
  <si>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</si>
  <si>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</si>
  <si>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</si>
  <si>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</si>
  <si>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</si>
  <si>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</si>
  <si>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</si>
  <si>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</si>
  <si>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Quelle: IAB-Betriebspanel 2022</t>
  </si>
  <si>
    <t xml:space="preserve">Tarifbindung der Betriebe 2022 in %  </t>
  </si>
  <si>
    <t xml:space="preserve">Tarifbindung der Betriebe 2021 in %  </t>
  </si>
  <si>
    <t>Quelle: IAB-Betriebspanel 2021</t>
  </si>
  <si>
    <t>Branchen-/Flächentarifvertrag</t>
  </si>
  <si>
    <t>Firmen-/Haustarifvertrag</t>
  </si>
  <si>
    <t>Keine Tarifbindung</t>
  </si>
  <si>
    <t>...davon Orientierung an Tarifvertrag</t>
  </si>
  <si>
    <t>Betriebsgröße: 1-4 Beschäftigte</t>
  </si>
  <si>
    <t>Betriebsgröße: 5-9 Beschäftigte</t>
  </si>
  <si>
    <t>Betriebsgröße: 10-20 Beschäftigte</t>
  </si>
  <si>
    <t>Betriebsgröße: 21-50 Beschäftigte</t>
  </si>
  <si>
    <t>Betriebsgröße: 51-100 Beschäftigte</t>
  </si>
  <si>
    <t>Betriebsgröße: 101-200 Beschäftigte</t>
  </si>
  <si>
    <t>Betriebsgröße: 201 und mehr Beschäftigte</t>
  </si>
  <si>
    <t xml:space="preserve">Tarifbindung der Betriebe 2023 in %  </t>
  </si>
  <si>
    <t>Tarifbindung der Betriebe 1998 - 2023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</si>
</sst>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164" formatCode="&quot;(&quot;0&quot;)&quot;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(&quot;0.0&quot;)&quot;"/>
    <numFmt numFmtId="184" formatCode="0.0"/>
    <numFmt numFmtId="185" formatCode="\(0\)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1"/>
      <color rgb="FFDF0513"/>
      <name val="Calibri"/>
      <family val="2"/>
    </font>
    <font>
      <u/>
      <sz val="11"/>
      <color indexed="12"/>
      <name val="Calibri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sz val="16"/>
      <color rgb="FFC00000"/>
      <name val="Calibri"/>
      <family val="2"/>
    </font>
    <font>
      <b/>
      <sz val="18"/>
      <color rgb="FFC00000"/>
      <name val="Arial Narrow"/>
      <family val="2"/>
    </font>
    <font>
      <b/>
      <sz val="14"/>
      <color theme="0" tint="-0.499984740745262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sz val="9"/>
      <color theme="1"/>
      <name val="Arial"/>
      <family val="2"/>
    </font>
    <font>
      <b/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43">
    <xf numFmtId="0" fontId="0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20" fillId="0" borderId="0"/>
    <xf numFmtId="49" fontId="20" fillId="0" borderId="0"/>
    <xf numFmtId="166" fontId="20" fillId="0" borderId="0">
      <alignment horizontal="center"/>
    </xf>
    <xf numFmtId="167" fontId="20" fillId="0" borderId="0"/>
    <xf numFmtId="168" fontId="20" fillId="0" borderId="0"/>
    <xf numFmtId="169" fontId="20" fillId="0" borderId="0"/>
    <xf numFmtId="170" fontId="20" fillId="0" borderId="0"/>
    <xf numFmtId="171" fontId="21" fillId="0" borderId="0"/>
    <xf numFmtId="172" fontId="22" fillId="0" borderId="0"/>
    <xf numFmtId="173" fontId="21" fillId="0" borderId="0"/>
    <xf numFmtId="174" fontId="20" fillId="0" borderId="0"/>
    <xf numFmtId="175" fontId="20" fillId="0" borderId="0"/>
    <xf numFmtId="176" fontId="20" fillId="0" borderId="0"/>
    <xf numFmtId="177" fontId="21" fillId="0" borderId="0"/>
    <xf numFmtId="178" fontId="20" fillId="0" borderId="0">
      <alignment horizontal="center"/>
    </xf>
    <xf numFmtId="179" fontId="20" fillId="0" borderId="0">
      <alignment horizontal="center"/>
    </xf>
    <xf numFmtId="180" fontId="20" fillId="0" borderId="0">
      <alignment horizontal="center"/>
    </xf>
    <xf numFmtId="181" fontId="20" fillId="0" borderId="0">
      <alignment horizontal="center"/>
    </xf>
    <xf numFmtId="182" fontId="20" fillId="0" borderId="0">
      <alignment horizontal="center"/>
    </xf>
    <xf numFmtId="0" fontId="20" fillId="0" borderId="5"/>
    <xf numFmtId="165" fontId="21" fillId="0" borderId="0"/>
    <xf numFmtId="49" fontId="21" fillId="0" borderId="0"/>
    <xf numFmtId="0" fontId="3" fillId="0" borderId="0"/>
    <xf numFmtId="0" fontId="23" fillId="0" borderId="0"/>
    <xf numFmtId="44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1" fontId="45" fillId="0" borderId="14">
      <alignment horizontal="right" vertical="center" indent="1"/>
    </xf>
    <xf numFmtId="0" fontId="47" fillId="4" borderId="15">
      <alignment horizontal="center" vertical="center" wrapText="1"/>
    </xf>
    <xf numFmtId="0" fontId="48" fillId="0" borderId="16" applyFill="0" applyBorder="0" applyProtection="0">
      <alignment horizontal="left" vertical="center" indent="1"/>
    </xf>
  </cellStyleXfs>
  <cellXfs count="386">
    <xf numFmtId="0" fontId="0" fillId="0" borderId="0" xfId="0"/>
    <xf numFmtId="0" fontId="7" fillId="2" borderId="6" xfId="7" applyFont="1" applyFill="1" applyBorder="1" applyAlignment="1">
      <alignment vertical="center"/>
    </xf>
    <xf numFmtId="0" fontId="7" fillId="2" borderId="7" xfId="7" applyFont="1" applyFill="1" applyBorder="1" applyAlignment="1">
      <alignment vertical="center"/>
    </xf>
    <xf numFmtId="0" fontId="7" fillId="2" borderId="8" xfId="7" applyFont="1" applyFill="1" applyBorder="1" applyAlignment="1">
      <alignment vertical="center"/>
    </xf>
    <xf numFmtId="0" fontId="8" fillId="2" borderId="9" xfId="7" applyFont="1" applyFill="1" applyBorder="1"/>
    <xf numFmtId="0" fontId="9" fillId="2" borderId="9" xfId="7" applyFont="1" applyFill="1" applyBorder="1"/>
    <xf numFmtId="0" fontId="10" fillId="2" borderId="9" xfId="7" applyFont="1" applyFill="1" applyBorder="1"/>
    <xf numFmtId="0" fontId="11" fillId="2" borderId="9" xfId="7" applyFont="1" applyFill="1" applyBorder="1"/>
    <xf numFmtId="0" fontId="13" fillId="2" borderId="9" xfId="8" applyFont="1" applyFill="1" applyBorder="1"/>
    <xf numFmtId="0" fontId="15" fillId="2" borderId="9" xfId="7" applyFont="1" applyFill="1" applyBorder="1"/>
    <xf numFmtId="0" fontId="12" fillId="2" borderId="9" xfId="8" applyFill="1" applyBorder="1"/>
    <xf numFmtId="0" fontId="16" fillId="2" borderId="9" xfId="8" applyFont="1" applyFill="1" applyBorder="1"/>
    <xf numFmtId="0" fontId="14" fillId="2" borderId="9" xfId="7" applyFont="1" applyFill="1" applyBorder="1"/>
    <xf numFmtId="0" fontId="18" fillId="0" borderId="9" xfId="9" applyFont="1" applyBorder="1"/>
    <xf numFmtId="0" fontId="19" fillId="0" borderId="9" xfId="9" applyFont="1" applyBorder="1"/>
    <xf numFmtId="0" fontId="14" fillId="0" borderId="9" xfId="2" applyFont="1" applyBorder="1" applyAlignment="1"/>
    <xf numFmtId="49" fontId="14" fillId="0" borderId="9" xfId="2" quotePrefix="1" applyNumberFormat="1" applyFont="1" applyBorder="1"/>
    <xf numFmtId="0" fontId="13" fillId="0" borderId="9" xfId="8" applyFont="1" applyBorder="1" applyAlignment="1" applyProtection="1"/>
    <xf numFmtId="0" fontId="24" fillId="2" borderId="6" xfId="7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Border="1"/>
    <xf numFmtId="0" fontId="26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right" indent="2"/>
    </xf>
    <xf numFmtId="1" fontId="28" fillId="0" borderId="0" xfId="0" applyNumberFormat="1" applyFont="1" applyFill="1" applyBorder="1" applyAlignment="1">
      <alignment horizontal="right" indent="2"/>
    </xf>
    <xf numFmtId="1" fontId="28" fillId="0" borderId="0" xfId="0" applyNumberFormat="1" applyFont="1" applyFill="1" applyBorder="1" applyAlignment="1">
      <alignment horizontal="right" vertical="center" indent="2"/>
    </xf>
    <xf numFmtId="1" fontId="28" fillId="0" borderId="0" xfId="0" applyNumberFormat="1" applyFont="1" applyBorder="1" applyAlignment="1">
      <alignment horizontal="right" vertical="center" indent="2"/>
    </xf>
    <xf numFmtId="0" fontId="28" fillId="0" borderId="0" xfId="0" applyNumberFormat="1" applyFont="1" applyFill="1" applyBorder="1" applyAlignment="1">
      <alignment horizontal="right" indent="2"/>
    </xf>
    <xf numFmtId="0" fontId="28" fillId="0" borderId="0" xfId="0" applyFont="1" applyFill="1" applyBorder="1" applyAlignment="1">
      <alignment horizontal="right" vertical="center" indent="2"/>
    </xf>
    <xf numFmtId="0" fontId="29" fillId="0" borderId="0" xfId="0" applyNumberFormat="1" applyFont="1" applyFill="1" applyBorder="1" applyAlignment="1">
      <alignment horizontal="right" indent="2"/>
    </xf>
    <xf numFmtId="0" fontId="28" fillId="0" borderId="0" xfId="0" applyFont="1" applyBorder="1" applyAlignment="1">
      <alignment horizontal="right" vertical="center" indent="2"/>
    </xf>
    <xf numFmtId="1" fontId="29" fillId="0" borderId="0" xfId="0" applyNumberFormat="1" applyFont="1" applyBorder="1" applyAlignment="1">
      <alignment horizontal="right" indent="2"/>
    </xf>
    <xf numFmtId="1" fontId="28" fillId="0" borderId="0" xfId="0" applyNumberFormat="1" applyFont="1" applyBorder="1" applyAlignment="1">
      <alignment horizontal="right" indent="2"/>
    </xf>
    <xf numFmtId="0" fontId="29" fillId="0" borderId="0" xfId="0" applyFont="1" applyBorder="1" applyAlignment="1">
      <alignment horizontal="right" indent="2"/>
    </xf>
    <xf numFmtId="0" fontId="28" fillId="0" borderId="0" xfId="0" applyNumberFormat="1" applyFont="1" applyBorder="1" applyAlignment="1">
      <alignment horizontal="right" indent="2"/>
    </xf>
    <xf numFmtId="0" fontId="29" fillId="0" borderId="0" xfId="0" applyNumberFormat="1" applyFont="1" applyBorder="1" applyAlignment="1">
      <alignment horizontal="right" indent="2"/>
    </xf>
    <xf numFmtId="0" fontId="28" fillId="0" borderId="0" xfId="0" applyFont="1" applyBorder="1" applyAlignment="1">
      <alignment horizontal="right" indent="2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28" fillId="3" borderId="0" xfId="0" applyFont="1" applyFill="1" applyBorder="1" applyAlignment="1">
      <alignment vertical="center"/>
    </xf>
    <xf numFmtId="1" fontId="29" fillId="0" borderId="3" xfId="0" applyNumberFormat="1" applyFont="1" applyFill="1" applyBorder="1" applyAlignment="1">
      <alignment horizontal="right" indent="2"/>
    </xf>
    <xf numFmtId="1" fontId="29" fillId="0" borderId="3" xfId="0" applyNumberFormat="1" applyFont="1" applyBorder="1" applyAlignment="1">
      <alignment horizontal="right" indent="2"/>
    </xf>
    <xf numFmtId="1" fontId="28" fillId="0" borderId="13" xfId="0" applyNumberFormat="1" applyFont="1" applyFill="1" applyBorder="1" applyAlignment="1">
      <alignment horizontal="right" vertical="center" indent="2"/>
    </xf>
    <xf numFmtId="1" fontId="28" fillId="0" borderId="13" xfId="0" applyNumberFormat="1" applyFont="1" applyBorder="1" applyAlignment="1">
      <alignment horizontal="right" vertical="center" indent="2"/>
    </xf>
    <xf numFmtId="1" fontId="28" fillId="0" borderId="13" xfId="0" applyNumberFormat="1" applyFont="1" applyBorder="1" applyAlignment="1">
      <alignment horizontal="right" indent="2"/>
    </xf>
    <xf numFmtId="0" fontId="28" fillId="0" borderId="13" xfId="0" applyFont="1" applyFill="1" applyBorder="1" applyAlignment="1">
      <alignment horizontal="right" vertical="center" indent="2"/>
    </xf>
    <xf numFmtId="0" fontId="28" fillId="0" borderId="13" xfId="0" applyFont="1" applyBorder="1" applyAlignment="1">
      <alignment horizontal="right" vertical="center" indent="2"/>
    </xf>
    <xf numFmtId="0" fontId="28" fillId="0" borderId="13" xfId="0" applyFont="1" applyBorder="1" applyAlignment="1">
      <alignment horizontal="right" indent="2"/>
    </xf>
    <xf numFmtId="0" fontId="29" fillId="0" borderId="3" xfId="0" applyFont="1" applyFill="1" applyBorder="1" applyAlignment="1">
      <alignment horizontal="right" indent="2"/>
    </xf>
    <xf numFmtId="0" fontId="29" fillId="0" borderId="3" xfId="0" applyFont="1" applyBorder="1" applyAlignment="1">
      <alignment horizontal="right" indent="2"/>
    </xf>
    <xf numFmtId="0" fontId="28" fillId="3" borderId="0" xfId="0" applyFont="1" applyFill="1" applyBorder="1" applyAlignment="1">
      <alignment horizontal="center" textRotation="90"/>
    </xf>
    <xf numFmtId="0" fontId="29" fillId="3" borderId="3" xfId="0" applyFont="1" applyFill="1" applyBorder="1" applyAlignment="1">
      <alignment horizontal="center" textRotation="90" wrapText="1"/>
    </xf>
    <xf numFmtId="0" fontId="28" fillId="3" borderId="0" xfId="0" applyFont="1" applyFill="1" applyBorder="1" applyAlignment="1">
      <alignment horizontal="center" textRotation="90" wrapText="1"/>
    </xf>
    <xf numFmtId="0" fontId="28" fillId="3" borderId="13" xfId="0" applyFont="1" applyFill="1" applyBorder="1" applyAlignment="1">
      <alignment horizontal="center" textRotation="90" wrapText="1"/>
    </xf>
    <xf numFmtId="0" fontId="29" fillId="3" borderId="0" xfId="0" applyFont="1" applyFill="1" applyBorder="1" applyAlignment="1">
      <alignment horizontal="center" textRotation="90" wrapText="1"/>
    </xf>
    <xf numFmtId="0" fontId="28" fillId="3" borderId="1" xfId="0" applyFont="1" applyFill="1" applyBorder="1" applyAlignment="1">
      <alignment vertical="center"/>
    </xf>
    <xf numFmtId="0" fontId="29" fillId="3" borderId="2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 wrapText="1"/>
    </xf>
    <xf numFmtId="0" fontId="28" fillId="3" borderId="12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top" wrapText="1"/>
    </xf>
    <xf numFmtId="0" fontId="28" fillId="3" borderId="0" xfId="0" applyFont="1" applyFill="1" applyBorder="1" applyAlignment="1">
      <alignment horizontal="center" vertical="center"/>
    </xf>
    <xf numFmtId="1" fontId="29" fillId="3" borderId="3" xfId="0" applyNumberFormat="1" applyFont="1" applyFill="1" applyBorder="1" applyAlignment="1">
      <alignment horizontal="right" indent="2"/>
    </xf>
    <xf numFmtId="1" fontId="28" fillId="3" borderId="0" xfId="0" applyNumberFormat="1" applyFont="1" applyFill="1" applyBorder="1" applyAlignment="1">
      <alignment horizontal="right" indent="2"/>
    </xf>
    <xf numFmtId="1" fontId="28" fillId="3" borderId="13" xfId="0" applyNumberFormat="1" applyFont="1" applyFill="1" applyBorder="1" applyAlignment="1">
      <alignment horizontal="right" vertical="center" indent="2"/>
    </xf>
    <xf numFmtId="1" fontId="29" fillId="3" borderId="0" xfId="0" applyNumberFormat="1" applyFont="1" applyFill="1" applyBorder="1" applyAlignment="1">
      <alignment horizontal="right" indent="2"/>
    </xf>
    <xf numFmtId="0" fontId="29" fillId="3" borderId="3" xfId="0" applyFont="1" applyFill="1" applyBorder="1" applyAlignment="1">
      <alignment horizontal="right" indent="2"/>
    </xf>
    <xf numFmtId="0" fontId="28" fillId="3" borderId="0" xfId="0" applyNumberFormat="1" applyFont="1" applyFill="1" applyBorder="1" applyAlignment="1">
      <alignment horizontal="right" indent="2"/>
    </xf>
    <xf numFmtId="0" fontId="28" fillId="3" borderId="13" xfId="0" applyFont="1" applyFill="1" applyBorder="1" applyAlignment="1">
      <alignment horizontal="right" vertical="center" indent="2"/>
    </xf>
    <xf numFmtId="0" fontId="29" fillId="3" borderId="0" xfId="0" applyNumberFormat="1" applyFont="1" applyFill="1" applyBorder="1" applyAlignment="1">
      <alignment horizontal="right" indent="2"/>
    </xf>
    <xf numFmtId="0" fontId="28" fillId="3" borderId="0" xfId="0" applyFont="1" applyFill="1" applyBorder="1" applyAlignment="1">
      <alignment horizontal="center"/>
    </xf>
    <xf numFmtId="1" fontId="28" fillId="3" borderId="13" xfId="0" applyNumberFormat="1" applyFont="1" applyFill="1" applyBorder="1" applyAlignment="1">
      <alignment horizontal="right" indent="2"/>
    </xf>
    <xf numFmtId="0" fontId="28" fillId="3" borderId="0" xfId="0" applyFont="1" applyFill="1" applyBorder="1" applyAlignment="1">
      <alignment horizontal="right" indent="2"/>
    </xf>
    <xf numFmtId="0" fontId="28" fillId="3" borderId="13" xfId="0" applyFont="1" applyFill="1" applyBorder="1" applyAlignment="1">
      <alignment horizontal="right" indent="2"/>
    </xf>
    <xf numFmtId="0" fontId="29" fillId="3" borderId="0" xfId="0" applyFont="1" applyFill="1" applyBorder="1" applyAlignment="1">
      <alignment horizontal="right" indent="2"/>
    </xf>
    <xf numFmtId="0" fontId="31" fillId="0" borderId="0" xfId="0" applyFont="1"/>
    <xf numFmtId="1" fontId="28" fillId="0" borderId="3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top" wrapText="1"/>
    </xf>
    <xf numFmtId="1" fontId="28" fillId="0" borderId="3" xfId="0" applyNumberFormat="1" applyFont="1" applyBorder="1" applyAlignment="1">
      <alignment horizontal="center" vertical="top"/>
    </xf>
    <xf numFmtId="1" fontId="28" fillId="0" borderId="0" xfId="0" applyNumberFormat="1" applyFont="1" applyAlignment="1">
      <alignment horizontal="center" vertical="top"/>
    </xf>
    <xf numFmtId="0" fontId="29" fillId="0" borderId="1" xfId="0" applyFont="1" applyBorder="1" applyAlignment="1">
      <alignment vertical="center"/>
    </xf>
    <xf numFmtId="1" fontId="29" fillId="0" borderId="2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vertical="top"/>
    </xf>
    <xf numFmtId="0" fontId="37" fillId="0" borderId="0" xfId="0" applyFont="1" applyFill="1" applyBorder="1" applyAlignment="1">
      <alignment horizontal="left" vertical="top" wrapText="1"/>
    </xf>
    <xf numFmtId="1" fontId="37" fillId="0" borderId="0" xfId="0" applyNumberFormat="1" applyFont="1" applyFill="1" applyBorder="1" applyAlignment="1">
      <alignment horizontal="right" vertical="top"/>
    </xf>
    <xf numFmtId="164" fontId="37" fillId="0" borderId="0" xfId="0" applyNumberFormat="1" applyFont="1" applyFill="1" applyBorder="1" applyAlignment="1">
      <alignment horizontal="right" vertical="top"/>
    </xf>
    <xf numFmtId="1" fontId="40" fillId="0" borderId="0" xfId="0" applyNumberFormat="1" applyFont="1" applyBorder="1" applyAlignment="1">
      <alignment horizontal="right" vertical="top"/>
    </xf>
    <xf numFmtId="0" fontId="31" fillId="0" borderId="0" xfId="0" applyFont="1" applyBorder="1"/>
    <xf numFmtId="164" fontId="39" fillId="0" borderId="0" xfId="0" applyNumberFormat="1" applyFont="1" applyFill="1" applyBorder="1" applyAlignment="1">
      <alignment horizontal="right" vertical="top"/>
    </xf>
    <xf numFmtId="0" fontId="31" fillId="0" borderId="0" xfId="0" applyFont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0" borderId="0" xfId="0" applyNumberFormat="1" applyFont="1" applyAlignment="1">
      <alignment horizontal="right" indent="2"/>
    </xf>
    <xf numFmtId="0" fontId="28" fillId="0" borderId="0" xfId="0" applyFont="1" applyFill="1" applyBorder="1" applyAlignment="1">
      <alignment horizontal="right" indent="2"/>
    </xf>
    <xf numFmtId="0" fontId="28" fillId="0" borderId="3" xfId="0" applyFont="1" applyBorder="1" applyAlignment="1">
      <alignment textRotation="90" wrapText="1"/>
    </xf>
    <xf numFmtId="0" fontId="28" fillId="0" borderId="0" xfId="0" applyFont="1" applyBorder="1" applyAlignment="1">
      <alignment textRotation="90"/>
    </xf>
    <xf numFmtId="0" fontId="28" fillId="0" borderId="0" xfId="0" applyFont="1" applyBorder="1" applyAlignment="1">
      <alignment textRotation="90" wrapText="1"/>
    </xf>
    <xf numFmtId="0" fontId="34" fillId="0" borderId="0" xfId="0" applyFont="1" applyBorder="1" applyAlignment="1">
      <alignment textRotation="90" wrapText="1"/>
    </xf>
    <xf numFmtId="0" fontId="28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/>
    </xf>
    <xf numFmtId="1" fontId="28" fillId="0" borderId="0" xfId="0" applyNumberFormat="1" applyFont="1" applyBorder="1" applyAlignment="1">
      <alignment horizontal="center" vertical="center"/>
    </xf>
    <xf numFmtId="0" fontId="28" fillId="0" borderId="13" xfId="0" applyFont="1" applyBorder="1" applyAlignment="1">
      <alignment textRotation="90" wrapText="1"/>
    </xf>
    <xf numFmtId="1" fontId="28" fillId="0" borderId="1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textRotation="90" wrapText="1"/>
    </xf>
    <xf numFmtId="0" fontId="27" fillId="3" borderId="1" xfId="0" applyFont="1" applyFill="1" applyBorder="1" applyAlignment="1">
      <alignment vertical="center"/>
    </xf>
    <xf numFmtId="0" fontId="28" fillId="3" borderId="2" xfId="0" applyFont="1" applyFill="1" applyBorder="1" applyAlignment="1">
      <alignment textRotation="90" wrapText="1"/>
    </xf>
    <xf numFmtId="0" fontId="28" fillId="3" borderId="1" xfId="0" applyFont="1" applyFill="1" applyBorder="1" applyAlignment="1">
      <alignment textRotation="90"/>
    </xf>
    <xf numFmtId="0" fontId="28" fillId="3" borderId="12" xfId="0" applyFont="1" applyFill="1" applyBorder="1" applyAlignment="1">
      <alignment textRotation="90" wrapText="1"/>
    </xf>
    <xf numFmtId="0" fontId="28" fillId="3" borderId="1" xfId="0" applyFont="1" applyFill="1" applyBorder="1" applyAlignment="1">
      <alignment textRotation="90" wrapText="1"/>
    </xf>
    <xf numFmtId="0" fontId="34" fillId="3" borderId="12" xfId="0" applyFont="1" applyFill="1" applyBorder="1" applyAlignment="1">
      <alignment textRotation="90" wrapText="1"/>
    </xf>
    <xf numFmtId="0" fontId="34" fillId="3" borderId="1" xfId="0" applyFont="1" applyFill="1" applyBorder="1" applyAlignment="1">
      <alignment textRotation="90" wrapText="1"/>
    </xf>
    <xf numFmtId="0" fontId="28" fillId="3" borderId="0" xfId="0" applyFont="1" applyFill="1" applyAlignment="1">
      <alignment vertical="top" wrapText="1"/>
    </xf>
    <xf numFmtId="1" fontId="28" fillId="3" borderId="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Alignment="1">
      <alignment horizontal="center" vertical="top"/>
    </xf>
    <xf numFmtId="0" fontId="27" fillId="3" borderId="5" xfId="0" applyFont="1" applyFill="1" applyBorder="1" applyAlignment="1">
      <alignment horizontal="center"/>
    </xf>
    <xf numFmtId="0" fontId="31" fillId="0" borderId="0" xfId="0" applyFont="1" applyFill="1" applyBorder="1"/>
    <xf numFmtId="1" fontId="28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left"/>
    </xf>
    <xf numFmtId="0" fontId="28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top" wrapText="1"/>
    </xf>
    <xf numFmtId="1" fontId="28" fillId="0" borderId="13" xfId="0" applyNumberFormat="1" applyFont="1" applyBorder="1" applyAlignment="1">
      <alignment horizontal="center" vertical="top"/>
    </xf>
    <xf numFmtId="0" fontId="28" fillId="3" borderId="13" xfId="0" applyFont="1" applyFill="1" applyBorder="1" applyAlignment="1">
      <alignment vertical="center"/>
    </xf>
    <xf numFmtId="0" fontId="28" fillId="3" borderId="12" xfId="0" applyFont="1" applyFill="1" applyBorder="1" applyAlignment="1">
      <alignment vertical="center"/>
    </xf>
    <xf numFmtId="0" fontId="28" fillId="3" borderId="3" xfId="0" applyFont="1" applyFill="1" applyBorder="1" applyAlignment="1">
      <alignment horizontal="center" textRotation="90" wrapText="1"/>
    </xf>
    <xf numFmtId="0" fontId="34" fillId="3" borderId="13" xfId="0" applyFont="1" applyFill="1" applyBorder="1" applyAlignment="1">
      <alignment horizontal="center" textRotation="90" wrapText="1"/>
    </xf>
    <xf numFmtId="0" fontId="34" fillId="3" borderId="0" xfId="0" applyFont="1" applyFill="1" applyBorder="1" applyAlignment="1">
      <alignment horizontal="center" textRotation="90" wrapText="1"/>
    </xf>
    <xf numFmtId="0" fontId="28" fillId="3" borderId="13" xfId="0" applyFont="1" applyFill="1" applyBorder="1" applyAlignment="1">
      <alignment vertical="top" wrapText="1"/>
    </xf>
    <xf numFmtId="1" fontId="28" fillId="3" borderId="0" xfId="0" applyNumberFormat="1" applyFont="1" applyFill="1" applyBorder="1" applyAlignment="1">
      <alignment horizontal="center" vertical="top"/>
    </xf>
    <xf numFmtId="1" fontId="28" fillId="3" borderId="13" xfId="0" applyNumberFormat="1" applyFont="1" applyFill="1" applyBorder="1" applyAlignment="1">
      <alignment horizontal="center" vertical="top"/>
    </xf>
    <xf numFmtId="0" fontId="29" fillId="0" borderId="12" xfId="0" applyFont="1" applyBorder="1" applyAlignment="1">
      <alignment vertical="center"/>
    </xf>
    <xf numFmtId="1" fontId="29" fillId="0" borderId="1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top"/>
    </xf>
    <xf numFmtId="0" fontId="37" fillId="0" borderId="0" xfId="0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right" vertical="top"/>
    </xf>
    <xf numFmtId="0" fontId="37" fillId="0" borderId="0" xfId="0" applyFont="1" applyFill="1" applyBorder="1" applyAlignment="1">
      <alignment vertical="center"/>
    </xf>
    <xf numFmtId="0" fontId="29" fillId="3" borderId="11" xfId="0" applyFont="1" applyFill="1" applyBorder="1" applyAlignment="1">
      <alignment horizontal="center" vertical="top"/>
    </xf>
    <xf numFmtId="0" fontId="37" fillId="3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top" wrapText="1"/>
    </xf>
    <xf numFmtId="164" fontId="28" fillId="0" borderId="0" xfId="0" applyNumberFormat="1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left" vertical="center" wrapText="1"/>
    </xf>
    <xf numFmtId="1" fontId="28" fillId="0" borderId="0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164" fontId="29" fillId="0" borderId="0" xfId="0" applyNumberFormat="1" applyFont="1" applyFill="1" applyBorder="1" applyAlignment="1">
      <alignment horizontal="right" vertical="top"/>
    </xf>
    <xf numFmtId="1" fontId="28" fillId="0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top"/>
    </xf>
    <xf numFmtId="164" fontId="28" fillId="0" borderId="0" xfId="0" applyNumberFormat="1" applyFont="1" applyFill="1" applyBorder="1" applyAlignment="1">
      <alignment horizontal="center" vertical="top"/>
    </xf>
    <xf numFmtId="1" fontId="28" fillId="0" borderId="3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top"/>
    </xf>
    <xf numFmtId="164" fontId="28" fillId="0" borderId="3" xfId="0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top"/>
    </xf>
    <xf numFmtId="164" fontId="28" fillId="0" borderId="13" xfId="0" applyNumberFormat="1" applyFont="1" applyFill="1" applyBorder="1" applyAlignment="1">
      <alignment horizontal="center" vertical="center"/>
    </xf>
    <xf numFmtId="164" fontId="28" fillId="0" borderId="13" xfId="0" applyNumberFormat="1" applyFont="1" applyFill="1" applyBorder="1" applyAlignment="1">
      <alignment horizontal="center" vertical="top"/>
    </xf>
    <xf numFmtId="1" fontId="28" fillId="0" borderId="13" xfId="0" applyNumberFormat="1" applyFont="1" applyFill="1" applyBorder="1" applyAlignment="1">
      <alignment horizontal="center" vertical="top"/>
    </xf>
    <xf numFmtId="164" fontId="28" fillId="0" borderId="0" xfId="0" applyNumberFormat="1" applyFont="1" applyFill="1" applyBorder="1" applyAlignment="1">
      <alignment horizontal="left" vertical="top"/>
    </xf>
    <xf numFmtId="0" fontId="37" fillId="3" borderId="1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1" fontId="28" fillId="0" borderId="0" xfId="0" quotePrefix="1" applyNumberFormat="1" applyFont="1" applyFill="1" applyBorder="1" applyAlignment="1">
      <alignment horizontal="left" vertical="center"/>
    </xf>
    <xf numFmtId="1" fontId="28" fillId="0" borderId="0" xfId="0" quotePrefix="1" applyNumberFormat="1" applyFont="1" applyFill="1" applyBorder="1" applyAlignment="1">
      <alignment horizontal="left" vertical="top"/>
    </xf>
    <xf numFmtId="0" fontId="28" fillId="3" borderId="0" xfId="0" applyFont="1" applyFill="1" applyBorder="1" applyAlignment="1">
      <alignment horizontal="left" vertical="top" wrapText="1"/>
    </xf>
    <xf numFmtId="164" fontId="28" fillId="3" borderId="0" xfId="0" applyNumberFormat="1" applyFont="1" applyFill="1" applyBorder="1" applyAlignment="1">
      <alignment horizontal="center" vertical="top"/>
    </xf>
    <xf numFmtId="164" fontId="28" fillId="3" borderId="1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Border="1" applyAlignment="1">
      <alignment horizontal="right" vertical="top"/>
    </xf>
    <xf numFmtId="164" fontId="28" fillId="3" borderId="0" xfId="0" applyNumberFormat="1" applyFont="1" applyFill="1" applyBorder="1" applyAlignment="1">
      <alignment horizontal="left" vertical="top"/>
    </xf>
    <xf numFmtId="1" fontId="28" fillId="3" borderId="0" xfId="0" quotePrefix="1" applyNumberFormat="1" applyFont="1" applyFill="1" applyBorder="1" applyAlignment="1">
      <alignment horizontal="left" vertical="top"/>
    </xf>
    <xf numFmtId="164" fontId="28" fillId="3" borderId="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Border="1" applyAlignment="1">
      <alignment horizontal="left" vertical="top"/>
    </xf>
    <xf numFmtId="164" fontId="28" fillId="3" borderId="0" xfId="0" applyNumberFormat="1" applyFont="1" applyFill="1" applyBorder="1" applyAlignment="1">
      <alignment horizontal="right" vertical="top"/>
    </xf>
    <xf numFmtId="0" fontId="37" fillId="0" borderId="0" xfId="0" applyFont="1" applyFill="1" applyBorder="1" applyAlignment="1">
      <alignment horizontal="left" vertical="center" wrapText="1"/>
    </xf>
    <xf numFmtId="1" fontId="37" fillId="0" borderId="0" xfId="0" applyNumberFormat="1" applyFont="1" applyFill="1" applyBorder="1" applyAlignment="1">
      <alignment horizontal="right" vertical="center"/>
    </xf>
    <xf numFmtId="164" fontId="37" fillId="0" borderId="0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/>
    <xf numFmtId="0" fontId="42" fillId="0" borderId="0" xfId="0" applyFont="1"/>
    <xf numFmtId="0" fontId="41" fillId="0" borderId="0" xfId="0" applyFont="1" applyFill="1"/>
    <xf numFmtId="0" fontId="42" fillId="0" borderId="0" xfId="0" applyFont="1" applyFill="1"/>
    <xf numFmtId="0" fontId="41" fillId="0" borderId="0" xfId="0" applyFont="1" applyFill="1" applyBorder="1"/>
    <xf numFmtId="0" fontId="42" fillId="0" borderId="0" xfId="0" applyFont="1" applyFill="1" applyBorder="1"/>
    <xf numFmtId="1" fontId="37" fillId="0" borderId="3" xfId="0" applyNumberFormat="1" applyFont="1" applyFill="1" applyBorder="1" applyAlignment="1">
      <alignment horizontal="right" vertical="top"/>
    </xf>
    <xf numFmtId="1" fontId="37" fillId="0" borderId="4" xfId="0" applyNumberFormat="1" applyFont="1" applyFill="1" applyBorder="1" applyAlignment="1">
      <alignment horizontal="right" vertical="center"/>
    </xf>
    <xf numFmtId="164" fontId="37" fillId="0" borderId="0" xfId="0" applyNumberFormat="1" applyFont="1" applyFill="1" applyBorder="1" applyAlignment="1">
      <alignment horizontal="left" vertical="center"/>
    </xf>
    <xf numFmtId="164" fontId="37" fillId="0" borderId="0" xfId="0" applyNumberFormat="1" applyFont="1" applyFill="1" applyBorder="1" applyAlignment="1">
      <alignment horizontal="left" vertical="top"/>
    </xf>
    <xf numFmtId="1" fontId="37" fillId="0" borderId="3" xfId="0" applyNumberFormat="1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64" fontId="37" fillId="0" borderId="3" xfId="0" applyNumberFormat="1" applyFont="1" applyFill="1" applyBorder="1" applyAlignment="1">
      <alignment horizontal="center" vertical="center"/>
    </xf>
    <xf numFmtId="164" fontId="37" fillId="0" borderId="0" xfId="0" applyNumberFormat="1" applyFont="1" applyFill="1" applyBorder="1" applyAlignment="1">
      <alignment horizontal="center" vertical="center"/>
    </xf>
    <xf numFmtId="1" fontId="37" fillId="0" borderId="3" xfId="0" applyNumberFormat="1" applyFont="1" applyFill="1" applyBorder="1" applyAlignment="1">
      <alignment horizontal="center" vertical="top"/>
    </xf>
    <xf numFmtId="1" fontId="37" fillId="0" borderId="0" xfId="0" applyNumberFormat="1" applyFont="1" applyFill="1" applyBorder="1" applyAlignment="1">
      <alignment horizontal="center" vertical="top"/>
    </xf>
    <xf numFmtId="164" fontId="37" fillId="0" borderId="3" xfId="0" applyNumberFormat="1" applyFont="1" applyFill="1" applyBorder="1" applyAlignment="1">
      <alignment horizontal="center" vertical="top"/>
    </xf>
    <xf numFmtId="164" fontId="37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vertical="center" wrapText="1"/>
    </xf>
    <xf numFmtId="1" fontId="37" fillId="0" borderId="4" xfId="0" applyNumberFormat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left" vertical="top" wrapText="1"/>
    </xf>
    <xf numFmtId="1" fontId="37" fillId="3" borderId="3" xfId="0" applyNumberFormat="1" applyFont="1" applyFill="1" applyBorder="1" applyAlignment="1">
      <alignment horizontal="center" vertical="top"/>
    </xf>
    <xf numFmtId="1" fontId="37" fillId="3" borderId="0" xfId="0" applyNumberFormat="1" applyFont="1" applyFill="1" applyBorder="1" applyAlignment="1">
      <alignment horizontal="center" vertical="top"/>
    </xf>
    <xf numFmtId="164" fontId="37" fillId="3" borderId="3" xfId="0" applyNumberFormat="1" applyFont="1" applyFill="1" applyBorder="1" applyAlignment="1">
      <alignment horizontal="center" vertical="top"/>
    </xf>
    <xf numFmtId="164" fontId="37" fillId="3" borderId="0" xfId="0" applyNumberFormat="1" applyFont="1" applyFill="1" applyBorder="1" applyAlignment="1">
      <alignment horizontal="center" vertical="top"/>
    </xf>
    <xf numFmtId="1" fontId="37" fillId="3" borderId="3" xfId="0" applyNumberFormat="1" applyFont="1" applyFill="1" applyBorder="1" applyAlignment="1">
      <alignment horizontal="right" vertical="top"/>
    </xf>
    <xf numFmtId="164" fontId="37" fillId="3" borderId="0" xfId="0" applyNumberFormat="1" applyFont="1" applyFill="1" applyBorder="1" applyAlignment="1">
      <alignment horizontal="left" vertical="top"/>
    </xf>
    <xf numFmtId="1" fontId="37" fillId="3" borderId="0" xfId="0" applyNumberFormat="1" applyFont="1" applyFill="1" applyBorder="1" applyAlignment="1">
      <alignment horizontal="right" vertical="top"/>
    </xf>
    <xf numFmtId="164" fontId="37" fillId="3" borderId="3" xfId="0" applyNumberFormat="1" applyFont="1" applyFill="1" applyBorder="1" applyAlignment="1">
      <alignment horizontal="right" vertical="top"/>
    </xf>
    <xf numFmtId="164" fontId="37" fillId="3" borderId="0" xfId="0" applyNumberFormat="1" applyFont="1" applyFill="1" applyBorder="1" applyAlignment="1">
      <alignment horizontal="right" vertical="top"/>
    </xf>
    <xf numFmtId="0" fontId="38" fillId="3" borderId="2" xfId="0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32" fillId="0" borderId="0" xfId="0" applyFont="1" applyBorder="1" applyAlignment="1">
      <alignment vertical="center"/>
    </xf>
    <xf numFmtId="1" fontId="37" fillId="0" borderId="0" xfId="0" quotePrefix="1" applyNumberFormat="1" applyFont="1" applyFill="1" applyBorder="1" applyAlignment="1">
      <alignment horizontal="left" vertical="center"/>
    </xf>
    <xf numFmtId="1" fontId="37" fillId="3" borderId="0" xfId="0" quotePrefix="1" applyNumberFormat="1" applyFont="1" applyFill="1" applyBorder="1" applyAlignment="1">
      <alignment horizontal="left" vertical="top"/>
    </xf>
    <xf numFmtId="1" fontId="37" fillId="0" borderId="0" xfId="0" quotePrefix="1" applyNumberFormat="1" applyFont="1" applyFill="1" applyBorder="1" applyAlignment="1">
      <alignment horizontal="left" vertical="top"/>
    </xf>
    <xf numFmtId="0" fontId="37" fillId="3" borderId="3" xfId="0" applyFont="1" applyFill="1" applyBorder="1" applyAlignment="1">
      <alignment horizontal="center" textRotation="90" wrapText="1"/>
    </xf>
    <xf numFmtId="0" fontId="37" fillId="3" borderId="0" xfId="0" applyFont="1" applyFill="1" applyBorder="1" applyAlignment="1">
      <alignment horizontal="center" textRotation="90"/>
    </xf>
    <xf numFmtId="0" fontId="37" fillId="3" borderId="0" xfId="0" applyFont="1" applyFill="1" applyBorder="1" applyAlignment="1">
      <alignment horizontal="center" textRotation="90" wrapText="1"/>
    </xf>
    <xf numFmtId="0" fontId="37" fillId="3" borderId="13" xfId="0" applyFont="1" applyFill="1" applyBorder="1" applyAlignment="1">
      <alignment horizontal="center" textRotation="90" wrapText="1"/>
    </xf>
    <xf numFmtId="0" fontId="37" fillId="3" borderId="3" xfId="0" applyFont="1" applyFill="1" applyBorder="1" applyAlignment="1">
      <alignment horizontal="center" textRotation="90" wrapText="1"/>
    </xf>
    <xf numFmtId="0" fontId="37" fillId="3" borderId="0" xfId="0" applyFont="1" applyFill="1" applyBorder="1" applyAlignment="1">
      <alignment horizontal="center" textRotation="90"/>
    </xf>
    <xf numFmtId="0" fontId="28" fillId="0" borderId="0" xfId="0" applyFont="1" applyAlignment="1">
      <alignment vertical="top"/>
    </xf>
    <xf numFmtId="0" fontId="37" fillId="3" borderId="0" xfId="0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textRotation="90" wrapText="1"/>
    </xf>
    <xf numFmtId="0" fontId="43" fillId="0" borderId="0" xfId="0" applyFont="1" applyBorder="1" applyAlignment="1">
      <alignment vertical="top"/>
    </xf>
    <xf numFmtId="1" fontId="28" fillId="0" borderId="4" xfId="0" applyNumberFormat="1" applyFont="1" applyFill="1" applyBorder="1" applyAlignment="1">
      <alignment horizontal="center" vertical="center"/>
    </xf>
    <xf numFmtId="1" fontId="28" fillId="0" borderId="4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left" vertical="center"/>
    </xf>
    <xf numFmtId="1" fontId="28" fillId="3" borderId="3" xfId="0" applyNumberFormat="1" applyFont="1" applyFill="1" applyBorder="1" applyAlignment="1">
      <alignment horizontal="right" vertical="top"/>
    </xf>
    <xf numFmtId="1" fontId="28" fillId="0" borderId="3" xfId="0" applyNumberFormat="1" applyFont="1" applyFill="1" applyBorder="1" applyAlignment="1">
      <alignment horizontal="right" vertical="top"/>
    </xf>
    <xf numFmtId="0" fontId="31" fillId="0" borderId="0" xfId="0" applyFont="1" applyFill="1" applyBorder="1" applyAlignment="1">
      <alignment vertical="top"/>
    </xf>
    <xf numFmtId="183" fontId="28" fillId="0" borderId="0" xfId="0" applyNumberFormat="1" applyFont="1" applyFill="1" applyBorder="1" applyAlignment="1">
      <alignment horizontal="left" vertical="center"/>
    </xf>
    <xf numFmtId="183" fontId="28" fillId="3" borderId="0" xfId="0" applyNumberFormat="1" applyFont="1" applyFill="1" applyBorder="1" applyAlignment="1">
      <alignment horizontal="left" vertical="top"/>
    </xf>
    <xf numFmtId="183" fontId="28" fillId="0" borderId="0" xfId="0" applyNumberFormat="1" applyFont="1" applyFill="1" applyBorder="1" applyAlignment="1">
      <alignment horizontal="left" vertical="top"/>
    </xf>
    <xf numFmtId="184" fontId="28" fillId="0" borderId="4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/>
    </xf>
    <xf numFmtId="184" fontId="28" fillId="0" borderId="4" xfId="0" applyNumberFormat="1" applyFont="1" applyFill="1" applyBorder="1" applyAlignment="1">
      <alignment horizontal="right" vertical="center"/>
    </xf>
    <xf numFmtId="184" fontId="28" fillId="3" borderId="3" xfId="0" applyNumberFormat="1" applyFont="1" applyFill="1" applyBorder="1" applyAlignment="1">
      <alignment horizontal="center" vertical="top"/>
    </xf>
    <xf numFmtId="184" fontId="28" fillId="3" borderId="0" xfId="0" applyNumberFormat="1" applyFont="1" applyFill="1" applyBorder="1" applyAlignment="1">
      <alignment horizontal="center" vertical="top"/>
    </xf>
    <xf numFmtId="184" fontId="28" fillId="3" borderId="3" xfId="0" applyNumberFormat="1" applyFont="1" applyFill="1" applyBorder="1" applyAlignment="1">
      <alignment horizontal="right" vertical="top"/>
    </xf>
    <xf numFmtId="184" fontId="28" fillId="0" borderId="3" xfId="0" applyNumberFormat="1" applyFont="1" applyFill="1" applyBorder="1" applyAlignment="1">
      <alignment horizontal="center" vertical="top"/>
    </xf>
    <xf numFmtId="184" fontId="28" fillId="0" borderId="0" xfId="0" applyNumberFormat="1" applyFont="1" applyFill="1" applyBorder="1" applyAlignment="1">
      <alignment horizontal="center" vertical="top"/>
    </xf>
    <xf numFmtId="184" fontId="28" fillId="0" borderId="3" xfId="0" applyNumberFormat="1" applyFont="1" applyFill="1" applyBorder="1" applyAlignment="1">
      <alignment horizontal="right" vertical="top"/>
    </xf>
    <xf numFmtId="184" fontId="28" fillId="3" borderId="0" xfId="0" applyNumberFormat="1" applyFont="1" applyFill="1" applyBorder="1" applyAlignment="1">
      <alignment horizontal="right" vertical="top"/>
    </xf>
    <xf numFmtId="184" fontId="28" fillId="0" borderId="0" xfId="0" applyNumberFormat="1" applyFont="1" applyFill="1" applyBorder="1" applyAlignment="1">
      <alignment horizontal="right" vertical="top"/>
    </xf>
    <xf numFmtId="184" fontId="28" fillId="0" borderId="0" xfId="0" applyNumberFormat="1" applyFont="1" applyFill="1" applyBorder="1" applyAlignment="1">
      <alignment horizontal="right" vertical="center"/>
    </xf>
    <xf numFmtId="0" fontId="37" fillId="3" borderId="0" xfId="0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textRotation="90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1" fontId="28" fillId="0" borderId="5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1" fontId="29" fillId="0" borderId="2" xfId="0" applyNumberFormat="1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1" fontId="29" fillId="0" borderId="12" xfId="0" applyNumberFormat="1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right" vertical="center"/>
    </xf>
    <xf numFmtId="1" fontId="29" fillId="0" borderId="1" xfId="0" quotePrefix="1" applyNumberFormat="1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1" fontId="39" fillId="0" borderId="2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" fontId="39" fillId="0" borderId="1" xfId="0" applyNumberFormat="1" applyFont="1" applyFill="1" applyBorder="1" applyAlignment="1">
      <alignment horizontal="center" vertical="center"/>
    </xf>
    <xf numFmtId="1" fontId="39" fillId="0" borderId="2" xfId="0" applyNumberFormat="1" applyFont="1" applyFill="1" applyBorder="1" applyAlignment="1">
      <alignment horizontal="right" vertical="center"/>
    </xf>
    <xf numFmtId="164" fontId="39" fillId="0" borderId="1" xfId="0" applyNumberFormat="1" applyFont="1" applyFill="1" applyBorder="1" applyAlignment="1">
      <alignment horizontal="left" vertical="center"/>
    </xf>
    <xf numFmtId="1" fontId="39" fillId="0" borderId="1" xfId="0" applyNumberFormat="1" applyFont="1" applyFill="1" applyBorder="1" applyAlignment="1">
      <alignment horizontal="right" vertical="center"/>
    </xf>
    <xf numFmtId="164" fontId="37" fillId="0" borderId="1" xfId="0" applyNumberFormat="1" applyFont="1" applyFill="1" applyBorder="1" applyAlignment="1">
      <alignment horizontal="left" vertical="center"/>
    </xf>
    <xf numFmtId="1" fontId="39" fillId="0" borderId="1" xfId="0" quotePrefix="1" applyNumberFormat="1" applyFont="1" applyFill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 wrapText="1"/>
    </xf>
    <xf numFmtId="1" fontId="39" fillId="3" borderId="2" xfId="0" applyNumberFormat="1" applyFont="1" applyFill="1" applyBorder="1" applyAlignment="1">
      <alignment horizontal="center" vertical="center"/>
    </xf>
    <xf numFmtId="1" fontId="39" fillId="3" borderId="1" xfId="0" applyNumberFormat="1" applyFont="1" applyFill="1" applyBorder="1" applyAlignment="1">
      <alignment horizontal="center" vertical="center"/>
    </xf>
    <xf numFmtId="1" fontId="39" fillId="3" borderId="2" xfId="0" applyNumberFormat="1" applyFont="1" applyFill="1" applyBorder="1" applyAlignment="1">
      <alignment horizontal="right" vertical="center"/>
    </xf>
    <xf numFmtId="164" fontId="39" fillId="3" borderId="1" xfId="0" applyNumberFormat="1" applyFont="1" applyFill="1" applyBorder="1" applyAlignment="1">
      <alignment horizontal="left" vertical="center"/>
    </xf>
    <xf numFmtId="1" fontId="39" fillId="3" borderId="1" xfId="0" applyNumberFormat="1" applyFont="1" applyFill="1" applyBorder="1" applyAlignment="1">
      <alignment horizontal="right" vertical="center"/>
    </xf>
    <xf numFmtId="1" fontId="29" fillId="3" borderId="2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right" vertical="center"/>
    </xf>
    <xf numFmtId="164" fontId="29" fillId="3" borderId="1" xfId="0" applyNumberFormat="1" applyFont="1" applyFill="1" applyBorder="1" applyAlignment="1">
      <alignment horizontal="left" vertical="center"/>
    </xf>
    <xf numFmtId="1" fontId="29" fillId="3" borderId="1" xfId="0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left" vertical="center" wrapText="1"/>
    </xf>
    <xf numFmtId="184" fontId="29" fillId="3" borderId="2" xfId="0" applyNumberFormat="1" applyFont="1" applyFill="1" applyBorder="1" applyAlignment="1">
      <alignment horizontal="center" vertical="center"/>
    </xf>
    <xf numFmtId="184" fontId="29" fillId="3" borderId="1" xfId="0" applyNumberFormat="1" applyFont="1" applyFill="1" applyBorder="1" applyAlignment="1">
      <alignment horizontal="center" vertical="center"/>
    </xf>
    <xf numFmtId="184" fontId="29" fillId="3" borderId="2" xfId="0" applyNumberFormat="1" applyFont="1" applyFill="1" applyBorder="1" applyAlignment="1">
      <alignment horizontal="right" vertical="center"/>
    </xf>
    <xf numFmtId="183" fontId="29" fillId="3" borderId="1" xfId="0" applyNumberFormat="1" applyFont="1" applyFill="1" applyBorder="1" applyAlignment="1">
      <alignment horizontal="left" vertical="center"/>
    </xf>
    <xf numFmtId="184" fontId="29" fillId="3" borderId="1" xfId="0" applyNumberFormat="1" applyFont="1" applyFill="1" applyBorder="1" applyAlignment="1">
      <alignment horizontal="right" vertical="center"/>
    </xf>
    <xf numFmtId="184" fontId="29" fillId="0" borderId="2" xfId="0" applyNumberFormat="1" applyFont="1" applyFill="1" applyBorder="1" applyAlignment="1">
      <alignment horizontal="center" vertical="center"/>
    </xf>
    <xf numFmtId="184" fontId="29" fillId="0" borderId="1" xfId="0" applyNumberFormat="1" applyFont="1" applyFill="1" applyBorder="1" applyAlignment="1">
      <alignment horizontal="center" vertical="center"/>
    </xf>
    <xf numFmtId="0" fontId="44" fillId="0" borderId="0" xfId="0" applyFont="1" applyBorder="1"/>
    <xf numFmtId="0" fontId="26" fillId="0" borderId="0" xfId="0" applyFont="1"/>
    <xf numFmtId="0" fontId="26" fillId="0" borderId="0" xfId="0" applyFont="1" applyAlignment="1">
      <alignment horizontal="left"/>
    </xf>
    <xf numFmtId="0" fontId="28" fillId="0" borderId="0" xfId="0" applyFont="1" applyBorder="1" applyAlignment="1">
      <alignment horizontal="center"/>
    </xf>
    <xf numFmtId="0" fontId="28" fillId="3" borderId="0" xfId="0" applyFont="1" applyFill="1" applyBorder="1" applyAlignment="1">
      <alignment horizontal="center" textRotation="90" wrapText="1"/>
    </xf>
    <xf numFmtId="0" fontId="28" fillId="3" borderId="0" xfId="0" applyFont="1" applyFill="1" applyBorder="1" applyAlignment="1">
      <alignment horizontal="center" textRotation="90"/>
    </xf>
    <xf numFmtId="0" fontId="25" fillId="0" borderId="0" xfId="0" applyFont="1"/>
    <xf numFmtId="0" fontId="27" fillId="3" borderId="5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1" fontId="28" fillId="0" borderId="13" xfId="0" applyNumberFormat="1" applyFont="1" applyFill="1" applyBorder="1" applyAlignment="1">
      <alignment horizontal="right" indent="2"/>
    </xf>
    <xf numFmtId="0" fontId="28" fillId="0" borderId="13" xfId="0" applyFont="1" applyFill="1" applyBorder="1" applyAlignment="1">
      <alignment horizontal="right" indent="2"/>
    </xf>
    <xf numFmtId="0" fontId="29" fillId="0" borderId="0" xfId="0" applyFont="1" applyFill="1" applyBorder="1" applyAlignment="1">
      <alignment horizontal="right" indent="2"/>
    </xf>
    <xf numFmtId="0" fontId="28" fillId="0" borderId="13" xfId="0" applyFont="1" applyBorder="1" applyAlignment="1">
      <alignment horizontal="center" vertical="center"/>
    </xf>
    <xf numFmtId="0" fontId="29" fillId="0" borderId="0" xfId="32" applyFont="1" applyAlignment="1">
      <alignment horizontal="right" indent="2"/>
    </xf>
    <xf numFmtId="1" fontId="28" fillId="0" borderId="0" xfId="32" applyNumberFormat="1" applyFont="1" applyAlignment="1">
      <alignment horizontal="right" indent="2"/>
    </xf>
    <xf numFmtId="1" fontId="28" fillId="0" borderId="0" xfId="32" applyNumberFormat="1" applyFont="1" applyAlignment="1">
      <alignment horizontal="right" vertical="center" indent="2"/>
    </xf>
    <xf numFmtId="1" fontId="29" fillId="0" borderId="3" xfId="0" applyNumberFormat="1" applyFont="1" applyBorder="1" applyAlignment="1">
      <alignment horizontal="right" vertical="center" indent="2"/>
    </xf>
    <xf numFmtId="1" fontId="28" fillId="0" borderId="0" xfId="0" applyNumberFormat="1" applyFont="1" applyAlignment="1">
      <alignment horizontal="right" vertical="center" indent="2"/>
    </xf>
    <xf numFmtId="0" fontId="28" fillId="3" borderId="13" xfId="0" applyFont="1" applyFill="1" applyBorder="1" applyAlignment="1">
      <alignment horizontal="center" vertical="center"/>
    </xf>
    <xf numFmtId="0" fontId="29" fillId="3" borderId="0" xfId="32" applyFont="1" applyFill="1" applyAlignment="1">
      <alignment horizontal="right" indent="2"/>
    </xf>
    <xf numFmtId="1" fontId="28" fillId="3" borderId="0" xfId="32" applyNumberFormat="1" applyFont="1" applyFill="1" applyAlignment="1">
      <alignment horizontal="right" indent="2"/>
    </xf>
    <xf numFmtId="1" fontId="28" fillId="3" borderId="13" xfId="32" applyNumberFormat="1" applyFont="1" applyFill="1" applyBorder="1" applyAlignment="1">
      <alignment horizontal="right" vertical="center" indent="2"/>
    </xf>
    <xf numFmtId="1" fontId="29" fillId="3" borderId="0" xfId="32" applyNumberFormat="1" applyFont="1" applyFill="1" applyAlignment="1">
      <alignment horizontal="right" indent="2"/>
    </xf>
    <xf numFmtId="0" fontId="29" fillId="0" borderId="0" xfId="0" applyFont="1" applyAlignment="1">
      <alignment horizontal="right" indent="2"/>
    </xf>
    <xf numFmtId="1" fontId="28" fillId="0" borderId="0" xfId="0" applyNumberFormat="1" applyFont="1" applyAlignment="1">
      <alignment horizontal="right" indent="2"/>
    </xf>
    <xf numFmtId="0" fontId="29" fillId="3" borderId="0" xfId="0" applyFont="1" applyFill="1" applyAlignment="1">
      <alignment horizontal="right" indent="2"/>
    </xf>
    <xf numFmtId="1" fontId="28" fillId="3" borderId="0" xfId="0" applyNumberFormat="1" applyFont="1" applyFill="1" applyAlignment="1">
      <alignment horizontal="right" indent="2"/>
    </xf>
    <xf numFmtId="1" fontId="28" fillId="3" borderId="0" xfId="0" applyNumberFormat="1" applyFont="1" applyFill="1" applyAlignment="1">
      <alignment horizontal="right" vertical="center" indent="2"/>
    </xf>
    <xf numFmtId="0" fontId="28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" fontId="28" fillId="0" borderId="0" xfId="0" applyNumberFormat="1" applyFont="1" applyFill="1" applyAlignment="1">
      <alignment horizontal="right" indent="2"/>
    </xf>
    <xf numFmtId="0" fontId="28" fillId="0" borderId="0" xfId="0" applyFont="1" applyFill="1" applyBorder="1"/>
    <xf numFmtId="0" fontId="27" fillId="3" borderId="5" xfId="0" applyFont="1" applyFill="1" applyBorder="1" applyAlignment="1">
      <alignment horizontal="center"/>
    </xf>
    <xf numFmtId="0" fontId="46" fillId="3" borderId="0" xfId="0" applyFont="1" applyFill="1"/>
    <xf numFmtId="0" fontId="46" fillId="3" borderId="0" xfId="0" applyFont="1" applyFill="1" applyAlignment="1">
      <alignment wrapText="1"/>
    </xf>
    <xf numFmtId="0" fontId="46" fillId="0" borderId="0" xfId="0" applyFont="1"/>
    <xf numFmtId="0" fontId="29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184" fontId="29" fillId="4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49" fontId="28" fillId="0" borderId="3" xfId="0" applyNumberFormat="1" applyFont="1" applyBorder="1" applyAlignment="1">
      <alignment horizontal="center" vertical="center"/>
    </xf>
    <xf numFmtId="185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185" fontId="28" fillId="0" borderId="13" xfId="0" applyNumberFormat="1" applyFont="1" applyBorder="1" applyAlignment="1">
      <alignment horizontal="center" vertical="center"/>
    </xf>
    <xf numFmtId="49" fontId="28" fillId="3" borderId="3" xfId="0" applyNumberFormat="1" applyFont="1" applyFill="1" applyBorder="1" applyAlignment="1">
      <alignment horizontal="center" vertical="top"/>
    </xf>
    <xf numFmtId="49" fontId="28" fillId="3" borderId="0" xfId="0" applyNumberFormat="1" applyFont="1" applyFill="1" applyAlignment="1">
      <alignment horizontal="center" vertical="top"/>
    </xf>
    <xf numFmtId="49" fontId="28" fillId="0" borderId="3" xfId="0" applyNumberFormat="1" applyFont="1" applyBorder="1" applyAlignment="1">
      <alignment horizontal="center" vertical="top"/>
    </xf>
    <xf numFmtId="49" fontId="28" fillId="0" borderId="0" xfId="0" applyNumberFormat="1" applyFont="1" applyAlignment="1">
      <alignment horizontal="center" vertical="top"/>
    </xf>
    <xf numFmtId="185" fontId="28" fillId="3" borderId="0" xfId="0" applyNumberFormat="1" applyFont="1" applyFill="1" applyAlignment="1">
      <alignment horizontal="center" vertical="top"/>
    </xf>
    <xf numFmtId="185" fontId="28" fillId="0" borderId="0" xfId="0" applyNumberFormat="1" applyFont="1" applyAlignment="1">
      <alignment horizontal="center" vertical="top"/>
    </xf>
    <xf numFmtId="49" fontId="29" fillId="0" borderId="2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 wrapText="1"/>
    </xf>
    <xf numFmtId="1" fontId="28" fillId="3" borderId="0" xfId="0" applyNumberFormat="1" applyFont="1" applyFill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1" fontId="28" fillId="3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27" fillId="3" borderId="1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top" wrapText="1"/>
    </xf>
    <xf numFmtId="0" fontId="31" fillId="0" borderId="0" xfId="0" applyFont="1"/>
    <xf numFmtId="0" fontId="27" fillId="3" borderId="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36" fillId="0" borderId="0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/>
    </xf>
    <xf numFmtId="0" fontId="31" fillId="0" borderId="0" xfId="0" applyFont="1" applyBorder="1" applyAlignment="1"/>
    <xf numFmtId="0" fontId="39" fillId="3" borderId="4" xfId="0" applyFont="1" applyFill="1" applyBorder="1" applyAlignment="1">
      <alignment horizontal="center" vertical="top" wrapText="1"/>
    </xf>
    <xf numFmtId="0" fontId="39" fillId="3" borderId="5" xfId="0" applyFont="1" applyFill="1" applyBorder="1" applyAlignment="1">
      <alignment horizontal="center" vertical="top" wrapText="1"/>
    </xf>
    <xf numFmtId="0" fontId="37" fillId="3" borderId="0" xfId="0" applyFont="1" applyFill="1" applyBorder="1" applyAlignment="1">
      <alignment horizontal="center" textRotation="90" wrapText="1"/>
    </xf>
    <xf numFmtId="0" fontId="37" fillId="3" borderId="0" xfId="0" applyFont="1" applyFill="1" applyBorder="1" applyAlignment="1">
      <alignment horizontal="center" textRotation="90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center" vertical="top"/>
    </xf>
    <xf numFmtId="0" fontId="31" fillId="0" borderId="0" xfId="0" applyFont="1" applyAlignment="1"/>
    <xf numFmtId="0" fontId="39" fillId="3" borderId="11" xfId="0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textRotation="90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top"/>
    </xf>
    <xf numFmtId="0" fontId="27" fillId="3" borderId="5" xfId="0" applyFont="1" applyFill="1" applyBorder="1" applyAlignment="1">
      <alignment horizontal="center" vertical="center"/>
    </xf>
  </cellXfs>
  <cellStyles count="43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2mitP" xfId="13" xr:uid="{00000000-0005-0000-0000-000003000000}"/>
    <cellStyle name="12ohneP" xfId="14" xr:uid="{00000000-0005-0000-0000-000004000000}"/>
    <cellStyle name="13mitP" xfId="15" xr:uid="{00000000-0005-0000-0000-000005000000}"/>
    <cellStyle name="1mitP" xfId="16" xr:uid="{00000000-0005-0000-0000-000006000000}"/>
    <cellStyle name="1ohneP" xfId="17" xr:uid="{00000000-0005-0000-0000-000007000000}"/>
    <cellStyle name="2mitP" xfId="18" xr:uid="{00000000-0005-0000-0000-000008000000}"/>
    <cellStyle name="2ohneP" xfId="19" xr:uid="{00000000-0005-0000-0000-000009000000}"/>
    <cellStyle name="3mitP" xfId="20" xr:uid="{00000000-0005-0000-0000-00000A000000}"/>
    <cellStyle name="3ohneP" xfId="21" xr:uid="{00000000-0005-0000-0000-00000B000000}"/>
    <cellStyle name="4mitP" xfId="22" xr:uid="{00000000-0005-0000-0000-00000C000000}"/>
    <cellStyle name="4ohneP" xfId="23" xr:uid="{00000000-0005-0000-0000-00000D000000}"/>
    <cellStyle name="6mitP" xfId="24" xr:uid="{00000000-0005-0000-0000-00000E000000}"/>
    <cellStyle name="6ohneP" xfId="25" xr:uid="{00000000-0005-0000-0000-00000F000000}"/>
    <cellStyle name="7mitP" xfId="26" xr:uid="{00000000-0005-0000-0000-000010000000}"/>
    <cellStyle name="9mitP" xfId="27" xr:uid="{00000000-0005-0000-0000-000011000000}"/>
    <cellStyle name="9ohneP" xfId="28" xr:uid="{00000000-0005-0000-0000-000012000000}"/>
    <cellStyle name="Fuss" xfId="29" xr:uid="{00000000-0005-0000-0000-000013000000}"/>
    <cellStyle name="Hyperlink 2" xfId="9" xr:uid="{00000000-0005-0000-0000-000014000000}"/>
    <cellStyle name="Link" xfId="8" builtinId="8"/>
    <cellStyle name="mitP" xfId="30" xr:uid="{00000000-0005-0000-0000-000016000000}"/>
    <cellStyle name="ohneP" xfId="31" xr:uid="{00000000-0005-0000-0000-000017000000}"/>
    <cellStyle name="Standard" xfId="0" builtinId="0"/>
    <cellStyle name="Standard 11" xfId="32" xr:uid="{00000000-0005-0000-0000-000019000000}"/>
    <cellStyle name="Standard 2" xfId="1" xr:uid="{00000000-0005-0000-0000-00001A000000}"/>
    <cellStyle name="Standard 2 2" xfId="2" xr:uid="{00000000-0005-0000-0000-00001B000000}"/>
    <cellStyle name="Standard 2 2 2" xfId="35" xr:uid="{C1B98B54-35BA-42BE-A6BB-97A85CE3F5A9}"/>
    <cellStyle name="Standard 2 3" xfId="3" xr:uid="{00000000-0005-0000-0000-00001C000000}"/>
    <cellStyle name="Standard 2 3 2" xfId="36" xr:uid="{874BFB4E-7A41-47E1-B150-4BA88FB58DC7}"/>
    <cellStyle name="Standard 3" xfId="4" xr:uid="{00000000-0005-0000-0000-00001D000000}"/>
    <cellStyle name="Standard 3 2" xfId="37" xr:uid="{75C7F8DD-0D60-4672-9783-197BCB2D8C72}"/>
    <cellStyle name="Standard 4" xfId="5" xr:uid="{00000000-0005-0000-0000-00001E000000}"/>
    <cellStyle name="Standard 5" xfId="6" xr:uid="{00000000-0005-0000-0000-00001F000000}"/>
    <cellStyle name="Standard 5 2" xfId="38" xr:uid="{46C15149-F53E-4F15-8CD0-C207E13AD8EC}"/>
    <cellStyle name="Standard 6" xfId="33" xr:uid="{00000000-0005-0000-0000-000020000000}"/>
    <cellStyle name="Standard 9" xfId="7" xr:uid="{00000000-0005-0000-0000-000021000000}"/>
    <cellStyle name="Tabellenkopf" xfId="41" xr:uid="{D39B1933-4044-4D0D-A21D-71C15B2F2185}"/>
    <cellStyle name="Währung 2" xfId="34" xr:uid="{00000000-0005-0000-0000-000022000000}"/>
    <cellStyle name="Währung 2 2" xfId="39" xr:uid="{510E7EAC-4DEC-4B42-A3DE-95ABA78CC723}"/>
    <cellStyle name="Zahlen" xfId="40" xr:uid="{AE199624-94CF-431F-9F17-220CD4FD1DF7}"/>
    <cellStyle name="Zeilenüberschrift" xfId="42" xr:uid="{CB850D80-2226-4875-9554-B499FC996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8</xdr:col>
      <xdr:colOff>151754</xdr:colOff>
      <xdr:row>9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5171429" cy="1838325"/>
        </a:xfrm>
        <a:prstGeom prst="rect">
          <a:avLst/>
        </a:prstGeom>
      </xdr:spPr>
    </xdr:pic>
    <xdr:clientData/>
  </xdr:twoCellAnchor>
  <xdr:oneCellAnchor>
    <xdr:from>
      <xdr:col>0</xdr:col>
      <xdr:colOff>571500</xdr:colOff>
      <xdr:row>26</xdr:row>
      <xdr:rowOff>123825</xdr:rowOff>
    </xdr:from>
    <xdr:ext cx="1400175" cy="131758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8991600"/>
          <a:ext cx="1400175" cy="1317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.de/de/tarifbindung-15329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3:H34"/>
  <sheetViews>
    <sheetView showGridLines="0" tabSelected="1" topLeftCell="A4" zoomScaleNormal="100" workbookViewId="0">
      <selection activeCell="B15" sqref="B15"/>
    </sheetView>
  </sheetViews>
  <sheetFormatPr baseColWidth="10" defaultColWidth="12.42578125" defaultRowHeight="15.75"/>
  <cols>
    <col min="1" max="1" width="12.42578125" style="6"/>
    <col min="2" max="2" width="5.85546875" style="6" customWidth="1"/>
    <col min="3" max="4" width="6.5703125" style="6" customWidth="1"/>
    <col min="5" max="16384" width="12.42578125" style="6"/>
  </cols>
  <sheetData>
    <row r="13" spans="1:8">
      <c r="B13" s="5"/>
    </row>
    <row r="14" spans="1:8" s="4" customFormat="1" ht="21">
      <c r="B14" s="1" t="s">
        <v>251</v>
      </c>
      <c r="C14" s="2"/>
      <c r="D14" s="2"/>
      <c r="E14" s="2"/>
      <c r="F14" s="2"/>
      <c r="G14" s="2"/>
      <c r="H14" s="3"/>
    </row>
    <row r="15" spans="1:8" ht="21">
      <c r="B15" s="18" t="s">
        <v>80</v>
      </c>
    </row>
    <row r="16" spans="1:8">
      <c r="A16" s="9"/>
      <c r="B16" s="5"/>
    </row>
    <row r="17" spans="1:8">
      <c r="A17" s="9"/>
      <c r="B17" s="8"/>
      <c r="C17" s="11"/>
      <c r="D17" s="11"/>
      <c r="E17" s="11"/>
      <c r="F17" s="11"/>
      <c r="G17" s="11"/>
      <c r="H17" s="11"/>
    </row>
    <row r="18" spans="1:8">
      <c r="A18" s="9"/>
      <c r="B18" s="10" t="s">
        <v>60</v>
      </c>
      <c r="C18" s="9"/>
      <c r="D18" s="9"/>
      <c r="E18" s="9"/>
      <c r="F18" s="9"/>
      <c r="G18" s="9"/>
      <c r="H18" s="9"/>
    </row>
    <row r="19" spans="1:8">
      <c r="A19" s="9"/>
      <c r="B19" s="8"/>
      <c r="C19" s="8"/>
      <c r="D19" s="8"/>
      <c r="E19" s="8"/>
      <c r="F19" s="8"/>
      <c r="G19" s="8"/>
      <c r="H19" s="8"/>
    </row>
    <row r="20" spans="1:8">
      <c r="A20" s="9"/>
      <c r="B20" s="7"/>
      <c r="C20" s="9"/>
      <c r="D20" s="9"/>
      <c r="E20" s="9"/>
      <c r="F20" s="9"/>
      <c r="G20" s="9"/>
      <c r="H20" s="9"/>
    </row>
    <row r="21" spans="1:8">
      <c r="A21" s="9"/>
      <c r="B21" s="8"/>
      <c r="C21" s="11"/>
      <c r="D21" s="11"/>
      <c r="E21" s="11"/>
      <c r="F21" s="11"/>
      <c r="G21" s="11"/>
      <c r="H21" s="11"/>
    </row>
    <row r="22" spans="1:8">
      <c r="A22" s="9"/>
      <c r="B22" s="8"/>
      <c r="C22" s="11"/>
      <c r="D22" s="11"/>
      <c r="E22" s="11"/>
      <c r="F22" s="11"/>
      <c r="G22" s="11"/>
      <c r="H22" s="11"/>
    </row>
    <row r="23" spans="1:8">
      <c r="A23" s="9"/>
      <c r="B23" s="7"/>
      <c r="C23" s="9"/>
      <c r="D23" s="9"/>
      <c r="E23" s="9"/>
      <c r="F23" s="9"/>
      <c r="G23" s="9"/>
      <c r="H23" s="9"/>
    </row>
    <row r="24" spans="1:8">
      <c r="A24" s="9"/>
      <c r="B24" s="8"/>
      <c r="C24" s="8"/>
      <c r="D24" s="8"/>
      <c r="E24" s="8"/>
      <c r="F24" s="8"/>
      <c r="G24" s="8"/>
      <c r="H24" s="8"/>
    </row>
    <row r="25" spans="1:8">
      <c r="A25" s="9"/>
      <c r="B25" s="7"/>
      <c r="C25" s="9"/>
      <c r="D25" s="9"/>
      <c r="E25" s="9"/>
      <c r="F25" s="9"/>
      <c r="G25" s="9"/>
      <c r="H25" s="9"/>
    </row>
    <row r="26" spans="1:8">
      <c r="A26" s="9"/>
      <c r="B26" s="8"/>
      <c r="C26" s="11"/>
      <c r="D26" s="11"/>
      <c r="E26" s="11"/>
      <c r="F26" s="11"/>
      <c r="G26" s="11"/>
      <c r="H26" s="11"/>
    </row>
    <row r="27" spans="1:8">
      <c r="A27" s="12"/>
      <c r="B27" s="9"/>
      <c r="C27" s="9"/>
      <c r="D27" s="9"/>
      <c r="E27" s="9"/>
      <c r="F27" s="9"/>
      <c r="G27" s="9"/>
      <c r="H27" s="9"/>
    </row>
    <row r="28" spans="1:8">
      <c r="A28" s="12"/>
      <c r="B28" s="12"/>
      <c r="C28" s="12"/>
      <c r="D28" s="12"/>
      <c r="E28" s="12"/>
      <c r="F28" s="12"/>
      <c r="G28" s="12"/>
      <c r="H28" s="12"/>
    </row>
    <row r="29" spans="1:8">
      <c r="A29" s="12"/>
      <c r="B29" s="12"/>
      <c r="C29" s="12"/>
      <c r="D29" s="12"/>
      <c r="E29" s="12"/>
      <c r="F29" s="13"/>
      <c r="G29" s="14"/>
      <c r="H29" s="12"/>
    </row>
    <row r="30" spans="1:8">
      <c r="A30" s="12"/>
      <c r="B30" s="12"/>
      <c r="C30" s="12"/>
      <c r="D30" s="12"/>
      <c r="E30" s="12"/>
      <c r="F30" s="15"/>
      <c r="G30" s="16"/>
      <c r="H30" s="12"/>
    </row>
    <row r="31" spans="1:8">
      <c r="A31" s="12"/>
      <c r="B31" s="12"/>
      <c r="C31" s="12"/>
      <c r="D31" s="12"/>
      <c r="E31" s="12"/>
      <c r="F31" s="15"/>
      <c r="G31" s="17"/>
      <c r="H31" s="12"/>
    </row>
    <row r="32" spans="1:8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</sheetData>
  <hyperlinks>
    <hyperlink ref="B16:H16" location="'Bruttolöhne und -gehälter'!A1" display="'Bruttolöhne und -gehälter'!A1" xr:uid="{00000000-0004-0000-0000-000000000000}"/>
    <hyperlink ref="B18" r:id="rId1" xr:uid="{00000000-0004-0000-0000-000001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1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76" customWidth="1"/>
    <col min="2" max="2" width="29.5703125" style="76" customWidth="1"/>
    <col min="3" max="14" width="4.5703125" style="76" customWidth="1"/>
    <col min="15" max="16384" width="11.42578125" style="76"/>
  </cols>
  <sheetData>
    <row r="1" spans="1:17" s="182" customFormat="1" ht="23.25">
      <c r="A1" s="181"/>
      <c r="B1" s="20" t="s">
        <v>70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7" s="182" customFormat="1" ht="13.5" customHeight="1">
      <c r="A2" s="181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7" ht="13.5" customHeight="1">
      <c r="A3" s="91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7" ht="60.75" customHeight="1">
      <c r="A4" s="135"/>
      <c r="B4" s="139" t="s">
        <v>30</v>
      </c>
      <c r="C4" s="371" t="s">
        <v>101</v>
      </c>
      <c r="D4" s="372"/>
      <c r="E4" s="372"/>
      <c r="F4" s="371" t="s">
        <v>42</v>
      </c>
      <c r="G4" s="372"/>
      <c r="H4" s="372"/>
      <c r="I4" s="371" t="s">
        <v>41</v>
      </c>
      <c r="J4" s="372"/>
      <c r="K4" s="372"/>
      <c r="L4" s="372"/>
      <c r="M4" s="372"/>
      <c r="N4" s="372"/>
    </row>
    <row r="5" spans="1:17" s="86" customFormat="1" ht="41.25" customHeight="1">
      <c r="A5" s="135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73" t="s">
        <v>32</v>
      </c>
      <c r="J5" s="373"/>
      <c r="K5" s="374" t="s">
        <v>31</v>
      </c>
      <c r="L5" s="374"/>
      <c r="M5" s="374" t="s">
        <v>2</v>
      </c>
      <c r="N5" s="374"/>
    </row>
    <row r="6" spans="1:17" ht="5.25" customHeight="1">
      <c r="A6" s="91"/>
      <c r="B6" s="160"/>
      <c r="C6" s="161"/>
      <c r="D6" s="162"/>
      <c r="E6" s="163"/>
      <c r="F6" s="161"/>
      <c r="G6" s="162"/>
      <c r="H6" s="164"/>
      <c r="I6" s="375"/>
      <c r="J6" s="375"/>
      <c r="K6" s="376"/>
      <c r="L6" s="376"/>
      <c r="M6" s="376"/>
      <c r="N6" s="376"/>
    </row>
    <row r="7" spans="1:17" s="86" customFormat="1" ht="45" customHeight="1">
      <c r="A7" s="377" t="s">
        <v>40</v>
      </c>
      <c r="B7" s="177" t="s">
        <v>25</v>
      </c>
      <c r="C7" s="191">
        <v>38.160393620144099</v>
      </c>
      <c r="D7" s="192">
        <v>11.5</v>
      </c>
      <c r="E7" s="192">
        <v>33</v>
      </c>
      <c r="F7" s="193">
        <v>0</v>
      </c>
      <c r="G7" s="194">
        <v>0</v>
      </c>
      <c r="H7" s="192">
        <v>0.1</v>
      </c>
      <c r="I7" s="188">
        <v>61.8</v>
      </c>
      <c r="J7" s="189">
        <v>28.299999999999997</v>
      </c>
      <c r="K7" s="178">
        <v>88.4</v>
      </c>
      <c r="L7" s="189">
        <v>37.299999999999997</v>
      </c>
      <c r="M7" s="178">
        <v>66.900000000000006</v>
      </c>
      <c r="N7" s="189">
        <v>30.599999999999998</v>
      </c>
    </row>
    <row r="8" spans="1:17" s="86" customFormat="1" ht="33" customHeight="1">
      <c r="A8" s="378"/>
      <c r="B8" s="202" t="s">
        <v>23</v>
      </c>
      <c r="C8" s="203">
        <v>75.454345265454123</v>
      </c>
      <c r="D8" s="204">
        <v>31.1</v>
      </c>
      <c r="E8" s="204">
        <v>65.2</v>
      </c>
      <c r="F8" s="205">
        <v>1.6</v>
      </c>
      <c r="G8" s="206">
        <v>8.1</v>
      </c>
      <c r="H8" s="204">
        <v>7.6</v>
      </c>
      <c r="I8" s="207">
        <v>17.100000000000001</v>
      </c>
      <c r="J8" s="208">
        <v>25.1</v>
      </c>
      <c r="K8" s="209">
        <v>60.8</v>
      </c>
      <c r="L8" s="208">
        <v>50.9</v>
      </c>
      <c r="M8" s="209">
        <v>27.200000000000003</v>
      </c>
      <c r="N8" s="208">
        <v>38.4</v>
      </c>
    </row>
    <row r="9" spans="1:17" s="86" customFormat="1" ht="33" customHeight="1">
      <c r="A9" s="378"/>
      <c r="B9" s="87" t="s">
        <v>21</v>
      </c>
      <c r="C9" s="195">
        <v>28.592140520583488</v>
      </c>
      <c r="D9" s="196">
        <v>13.200000000000001</v>
      </c>
      <c r="E9" s="196">
        <v>25.7</v>
      </c>
      <c r="F9" s="195">
        <v>2.5</v>
      </c>
      <c r="G9" s="196">
        <v>3.2</v>
      </c>
      <c r="H9" s="196">
        <v>2.6</v>
      </c>
      <c r="I9" s="187">
        <v>69</v>
      </c>
      <c r="J9" s="190">
        <v>50.7</v>
      </c>
      <c r="K9" s="88">
        <v>83.7</v>
      </c>
      <c r="L9" s="190">
        <v>44.4</v>
      </c>
      <c r="M9" s="88">
        <v>71.7</v>
      </c>
      <c r="N9" s="190">
        <v>49.3</v>
      </c>
    </row>
    <row r="10" spans="1:17" s="86" customFormat="1" ht="33" customHeight="1">
      <c r="A10" s="378"/>
      <c r="B10" s="202" t="s">
        <v>20</v>
      </c>
      <c r="C10" s="203">
        <v>52.571590327287524</v>
      </c>
      <c r="D10" s="204">
        <v>43.3</v>
      </c>
      <c r="E10" s="204">
        <v>50.5</v>
      </c>
      <c r="F10" s="205">
        <v>1.0999999999999999</v>
      </c>
      <c r="G10" s="206">
        <v>1.7000000000000002</v>
      </c>
      <c r="H10" s="204">
        <v>1.2</v>
      </c>
      <c r="I10" s="207">
        <v>46.300000000000004</v>
      </c>
      <c r="J10" s="208">
        <v>53</v>
      </c>
      <c r="K10" s="209">
        <v>54.900000000000006</v>
      </c>
      <c r="L10" s="208">
        <v>55.600000000000009</v>
      </c>
      <c r="M10" s="209">
        <v>48.3</v>
      </c>
      <c r="N10" s="208">
        <v>53.7</v>
      </c>
    </row>
    <row r="11" spans="1:17" s="86" customFormat="1" ht="33" customHeight="1">
      <c r="A11" s="378"/>
      <c r="B11" s="87" t="s">
        <v>39</v>
      </c>
      <c r="C11" s="195">
        <v>24.820148277729274</v>
      </c>
      <c r="D11" s="196">
        <v>10.299999999999999</v>
      </c>
      <c r="E11" s="196">
        <v>22.3</v>
      </c>
      <c r="F11" s="197">
        <v>1.2</v>
      </c>
      <c r="G11" s="198">
        <v>3.2</v>
      </c>
      <c r="H11" s="196">
        <v>1.6</v>
      </c>
      <c r="I11" s="187">
        <v>73.900000000000006</v>
      </c>
      <c r="J11" s="190">
        <v>38.800000000000004</v>
      </c>
      <c r="K11" s="88">
        <v>86.6</v>
      </c>
      <c r="L11" s="190">
        <v>38.1</v>
      </c>
      <c r="M11" s="88">
        <v>76.099999999999994</v>
      </c>
      <c r="N11" s="190">
        <v>38.700000000000003</v>
      </c>
    </row>
    <row r="12" spans="1:17" s="86" customFormat="1" ht="33" customHeight="1">
      <c r="A12" s="378"/>
      <c r="B12" s="202" t="s">
        <v>18</v>
      </c>
      <c r="C12" s="203">
        <v>25.523995817621813</v>
      </c>
      <c r="D12" s="206">
        <v>17.399999999999999</v>
      </c>
      <c r="E12" s="204">
        <v>23.9</v>
      </c>
      <c r="F12" s="203">
        <v>3.3000000000000003</v>
      </c>
      <c r="G12" s="206">
        <v>1.3</v>
      </c>
      <c r="H12" s="204">
        <v>2.9000000000000004</v>
      </c>
      <c r="I12" s="207">
        <v>71.2</v>
      </c>
      <c r="J12" s="208">
        <v>41.8</v>
      </c>
      <c r="K12" s="209">
        <v>81.3</v>
      </c>
      <c r="L12" s="208">
        <v>39.200000000000003</v>
      </c>
      <c r="M12" s="209">
        <v>73.3</v>
      </c>
      <c r="N12" s="208">
        <v>41.199999999999996</v>
      </c>
    </row>
    <row r="13" spans="1:17" s="86" customFormat="1" ht="33" customHeight="1">
      <c r="A13" s="378"/>
      <c r="B13" s="87" t="s">
        <v>17</v>
      </c>
      <c r="C13" s="195">
        <v>20.918578896182478</v>
      </c>
      <c r="D13" s="198">
        <v>10.8</v>
      </c>
      <c r="E13" s="196">
        <v>18.899999999999999</v>
      </c>
      <c r="F13" s="195">
        <v>4.5999999999999996</v>
      </c>
      <c r="G13" s="198">
        <v>1.7999999999999998</v>
      </c>
      <c r="H13" s="196">
        <v>4</v>
      </c>
      <c r="I13" s="187">
        <v>74.5</v>
      </c>
      <c r="J13" s="190">
        <v>28.999999999999996</v>
      </c>
      <c r="K13" s="88">
        <v>87.4</v>
      </c>
      <c r="L13" s="190">
        <v>46.1</v>
      </c>
      <c r="M13" s="88">
        <v>77.100000000000009</v>
      </c>
      <c r="N13" s="190">
        <v>32.800000000000004</v>
      </c>
      <c r="Q13" s="89"/>
    </row>
    <row r="14" spans="1:17" s="86" customFormat="1" ht="33" customHeight="1">
      <c r="A14" s="378"/>
      <c r="B14" s="202" t="s">
        <v>16</v>
      </c>
      <c r="C14" s="203">
        <v>9.3010475516128253</v>
      </c>
      <c r="D14" s="206">
        <v>1.6</v>
      </c>
      <c r="E14" s="204">
        <v>7.8</v>
      </c>
      <c r="F14" s="205">
        <v>0.6</v>
      </c>
      <c r="G14" s="206">
        <v>0.89999999999999991</v>
      </c>
      <c r="H14" s="204">
        <v>0.70000000000000007</v>
      </c>
      <c r="I14" s="207">
        <v>90.100000000000009</v>
      </c>
      <c r="J14" s="208">
        <v>25.1</v>
      </c>
      <c r="K14" s="209">
        <v>97.5</v>
      </c>
      <c r="L14" s="208">
        <v>16.7</v>
      </c>
      <c r="M14" s="209">
        <v>91.5</v>
      </c>
      <c r="N14" s="208">
        <v>23.400000000000002</v>
      </c>
      <c r="Q14" s="89"/>
    </row>
    <row r="15" spans="1:17" s="86" customFormat="1" ht="33" customHeight="1">
      <c r="A15" s="378"/>
      <c r="B15" s="87" t="s">
        <v>38</v>
      </c>
      <c r="C15" s="195">
        <v>34.861765575906013</v>
      </c>
      <c r="D15" s="196">
        <v>18.7</v>
      </c>
      <c r="E15" s="196">
        <v>32</v>
      </c>
      <c r="F15" s="197">
        <v>2.4</v>
      </c>
      <c r="G15" s="198">
        <v>0</v>
      </c>
      <c r="H15" s="196">
        <v>1.9</v>
      </c>
      <c r="I15" s="187">
        <v>62.8</v>
      </c>
      <c r="J15" s="190">
        <v>38</v>
      </c>
      <c r="K15" s="88">
        <v>81.3</v>
      </c>
      <c r="L15" s="190">
        <v>31.8</v>
      </c>
      <c r="M15" s="88">
        <v>66.100000000000009</v>
      </c>
      <c r="N15" s="190">
        <v>36.700000000000003</v>
      </c>
      <c r="Q15" s="89"/>
    </row>
    <row r="16" spans="1:17" s="86" customFormat="1" ht="33" customHeight="1">
      <c r="A16" s="378"/>
      <c r="B16" s="202" t="s">
        <v>37</v>
      </c>
      <c r="C16" s="203">
        <v>25.766191511814142</v>
      </c>
      <c r="D16" s="204">
        <v>9.4</v>
      </c>
      <c r="E16" s="204">
        <v>22.3</v>
      </c>
      <c r="F16" s="203">
        <v>1</v>
      </c>
      <c r="G16" s="206">
        <v>1.6</v>
      </c>
      <c r="H16" s="204">
        <v>1.0999999999999999</v>
      </c>
      <c r="I16" s="207">
        <v>73.2</v>
      </c>
      <c r="J16" s="208">
        <v>35.5</v>
      </c>
      <c r="K16" s="209">
        <v>89.1</v>
      </c>
      <c r="L16" s="208">
        <v>30.5</v>
      </c>
      <c r="M16" s="209">
        <v>76.599999999999994</v>
      </c>
      <c r="N16" s="208">
        <v>34.300000000000004</v>
      </c>
      <c r="Q16" s="89"/>
    </row>
    <row r="17" spans="1:17" s="86" customFormat="1" ht="33" customHeight="1">
      <c r="A17" s="378"/>
      <c r="B17" s="87" t="s">
        <v>36</v>
      </c>
      <c r="C17" s="195">
        <v>33.860769019685613</v>
      </c>
      <c r="D17" s="196">
        <v>15.5</v>
      </c>
      <c r="E17" s="196">
        <v>29.9</v>
      </c>
      <c r="F17" s="195">
        <v>3.9</v>
      </c>
      <c r="G17" s="196">
        <v>7.0000000000000009</v>
      </c>
      <c r="H17" s="196">
        <v>4.5999999999999996</v>
      </c>
      <c r="I17" s="187">
        <v>62.2</v>
      </c>
      <c r="J17" s="190">
        <v>58.4</v>
      </c>
      <c r="K17" s="88">
        <v>77.5</v>
      </c>
      <c r="L17" s="190">
        <v>52.400000000000006</v>
      </c>
      <c r="M17" s="88">
        <v>65.5</v>
      </c>
      <c r="N17" s="190">
        <v>56.899999999999991</v>
      </c>
      <c r="Q17" s="89"/>
    </row>
    <row r="18" spans="1:17" s="86" customFormat="1" ht="33" customHeight="1">
      <c r="A18" s="378"/>
      <c r="B18" s="202" t="s">
        <v>99</v>
      </c>
      <c r="C18" s="203">
        <v>16.229530405485249</v>
      </c>
      <c r="D18" s="204">
        <v>15.6</v>
      </c>
      <c r="E18" s="204">
        <v>16.100000000000001</v>
      </c>
      <c r="F18" s="203">
        <v>0.89999999999999991</v>
      </c>
      <c r="G18" s="204">
        <v>1.3</v>
      </c>
      <c r="H18" s="204">
        <v>1</v>
      </c>
      <c r="I18" s="207">
        <v>82.899999999999991</v>
      </c>
      <c r="J18" s="208">
        <v>30.8</v>
      </c>
      <c r="K18" s="209">
        <v>83.1</v>
      </c>
      <c r="L18" s="208">
        <v>28.9</v>
      </c>
      <c r="M18" s="209">
        <v>82.899999999999991</v>
      </c>
      <c r="N18" s="208">
        <v>30.4</v>
      </c>
      <c r="Q18" s="89"/>
    </row>
    <row r="19" spans="1:17" s="86" customFormat="1" ht="33" customHeight="1">
      <c r="A19" s="378"/>
      <c r="B19" s="87" t="s">
        <v>35</v>
      </c>
      <c r="C19" s="195">
        <v>34.573429997436349</v>
      </c>
      <c r="D19" s="196">
        <v>22.7</v>
      </c>
      <c r="E19" s="196">
        <v>32</v>
      </c>
      <c r="F19" s="197">
        <v>12.6</v>
      </c>
      <c r="G19" s="198">
        <v>9.6</v>
      </c>
      <c r="H19" s="196">
        <v>12</v>
      </c>
      <c r="I19" s="187">
        <v>52.800000000000004</v>
      </c>
      <c r="J19" s="190">
        <v>45.9</v>
      </c>
      <c r="K19" s="88">
        <v>67.7</v>
      </c>
      <c r="L19" s="190">
        <v>44.1</v>
      </c>
      <c r="M19" s="88">
        <v>56.000000000000007</v>
      </c>
      <c r="N19" s="190">
        <v>45.4</v>
      </c>
      <c r="Q19" s="89"/>
    </row>
    <row r="20" spans="1:17" s="86" customFormat="1" ht="33" customHeight="1">
      <c r="A20" s="378"/>
      <c r="B20" s="202" t="s">
        <v>7</v>
      </c>
      <c r="C20" s="203">
        <v>80.583330466888242</v>
      </c>
      <c r="D20" s="204">
        <v>93.100000000000009</v>
      </c>
      <c r="E20" s="204">
        <v>83.399999999999991</v>
      </c>
      <c r="F20" s="203">
        <v>10.5</v>
      </c>
      <c r="G20" s="204">
        <v>3.4000000000000004</v>
      </c>
      <c r="H20" s="204">
        <v>8.9</v>
      </c>
      <c r="I20" s="210">
        <v>8.9</v>
      </c>
      <c r="J20" s="208">
        <v>26.400000000000002</v>
      </c>
      <c r="K20" s="211">
        <v>3.5000000000000004</v>
      </c>
      <c r="L20" s="208">
        <v>64.600000000000009</v>
      </c>
      <c r="M20" s="209">
        <v>7.7</v>
      </c>
      <c r="N20" s="208">
        <v>30.7</v>
      </c>
      <c r="Q20" s="89"/>
    </row>
    <row r="21" spans="1:17" s="95" customFormat="1" ht="33" customHeight="1">
      <c r="A21" s="378"/>
      <c r="B21" s="268" t="s">
        <v>2</v>
      </c>
      <c r="C21" s="269">
        <v>29.357879415448917</v>
      </c>
      <c r="D21" s="270">
        <v>18.600000000000001</v>
      </c>
      <c r="E21" s="271">
        <v>27.1</v>
      </c>
      <c r="F21" s="269">
        <v>2.4</v>
      </c>
      <c r="G21" s="271">
        <v>2.7</v>
      </c>
      <c r="H21" s="271">
        <v>2.4</v>
      </c>
      <c r="I21" s="272">
        <v>68.300000000000011</v>
      </c>
      <c r="J21" s="273">
        <v>40.300000000000004</v>
      </c>
      <c r="K21" s="274">
        <v>78.7</v>
      </c>
      <c r="L21" s="273">
        <v>38.9</v>
      </c>
      <c r="M21" s="274">
        <v>70.399999999999991</v>
      </c>
      <c r="N21" s="273">
        <v>40</v>
      </c>
      <c r="Q21" s="179"/>
    </row>
    <row r="22" spans="1:17" ht="16.5">
      <c r="Q22" s="89"/>
    </row>
    <row r="23" spans="1:17" ht="16.5">
      <c r="B23" s="368" t="s">
        <v>43</v>
      </c>
      <c r="C23" s="379"/>
      <c r="Q23" s="89"/>
    </row>
    <row r="24" spans="1:17" ht="16.5">
      <c r="Q24" s="89"/>
    </row>
    <row r="25" spans="1:17" ht="16.5">
      <c r="Q25" s="89"/>
    </row>
    <row r="26" spans="1:17" ht="16.5">
      <c r="Q26" s="89"/>
    </row>
    <row r="27" spans="1:17" ht="16.5">
      <c r="Q27" s="89"/>
    </row>
    <row r="32" spans="1:17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3:12"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3:12"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3:12"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3:12"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3:12"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spans="3:12">
      <c r="C51" s="91"/>
      <c r="D51" s="91"/>
      <c r="E51" s="91"/>
      <c r="F51" s="91"/>
      <c r="G51" s="91"/>
      <c r="H51" s="91"/>
      <c r="I51" s="91"/>
      <c r="J51" s="91"/>
      <c r="K51" s="91"/>
      <c r="L51" s="91"/>
    </row>
    <row r="52" spans="3:12">
      <c r="C52" s="91"/>
      <c r="D52" s="91"/>
      <c r="E52" s="91"/>
      <c r="F52" s="91"/>
      <c r="G52" s="91"/>
      <c r="H52" s="91"/>
      <c r="I52" s="91"/>
      <c r="J52" s="91"/>
      <c r="K52" s="91"/>
      <c r="L52" s="91"/>
    </row>
    <row r="53" spans="3:12">
      <c r="C53" s="91"/>
      <c r="D53" s="91"/>
      <c r="E53" s="91"/>
      <c r="F53" s="91"/>
      <c r="G53" s="91"/>
      <c r="H53" s="91"/>
      <c r="I53" s="91"/>
      <c r="J53" s="91"/>
      <c r="K53" s="91"/>
      <c r="L53" s="91"/>
    </row>
    <row r="54" spans="3:12">
      <c r="C54" s="91"/>
      <c r="D54" s="91"/>
      <c r="E54" s="91"/>
      <c r="F54" s="91"/>
      <c r="G54" s="91"/>
      <c r="H54" s="91"/>
      <c r="I54" s="91"/>
      <c r="J54" s="91"/>
      <c r="K54" s="91"/>
      <c r="L54" s="91"/>
    </row>
    <row r="55" spans="3:12">
      <c r="C55" s="91"/>
      <c r="D55" s="91"/>
      <c r="E55" s="91"/>
      <c r="F55" s="91"/>
      <c r="G55" s="91"/>
      <c r="H55" s="91"/>
      <c r="I55" s="91"/>
      <c r="J55" s="91"/>
      <c r="K55" s="91"/>
      <c r="L55" s="91"/>
    </row>
    <row r="56" spans="3:1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3:12"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3:12"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3:12">
      <c r="C59" s="91"/>
      <c r="D59" s="91"/>
      <c r="E59" s="91"/>
      <c r="F59" s="91"/>
      <c r="G59" s="91"/>
      <c r="H59" s="91"/>
      <c r="I59" s="91"/>
      <c r="J59" s="91"/>
      <c r="K59" s="91"/>
      <c r="L59" s="91"/>
    </row>
    <row r="60" spans="3:12">
      <c r="C60" s="91"/>
      <c r="D60" s="91"/>
      <c r="E60" s="91"/>
      <c r="F60" s="91"/>
      <c r="G60" s="91"/>
      <c r="H60" s="91"/>
      <c r="I60" s="91"/>
      <c r="J60" s="91"/>
      <c r="K60" s="91"/>
      <c r="L60" s="91"/>
    </row>
    <row r="61" spans="3:12">
      <c r="C61" s="91"/>
      <c r="D61" s="91"/>
      <c r="E61" s="91"/>
      <c r="F61" s="91"/>
      <c r="G61" s="91"/>
      <c r="H61" s="91"/>
      <c r="I61" s="91"/>
      <c r="J61" s="91"/>
      <c r="K61" s="91"/>
      <c r="L61" s="91"/>
    </row>
  </sheetData>
  <mergeCells count="11">
    <mergeCell ref="A7:A21"/>
    <mergeCell ref="B23:C23"/>
    <mergeCell ref="C4:E4"/>
    <mergeCell ref="F4:H4"/>
    <mergeCell ref="I6:J6"/>
    <mergeCell ref="K6:L6"/>
    <mergeCell ref="M6:N6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1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85546875" style="76" customWidth="1"/>
    <col min="3" max="14" width="4.5703125" style="76" customWidth="1"/>
    <col min="15" max="16384" width="11.42578125" style="76"/>
  </cols>
  <sheetData>
    <row r="1" spans="1:17" ht="23.25">
      <c r="A1" s="119"/>
      <c r="B1" s="20" t="s">
        <v>71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7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7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7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7" s="86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7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7" s="86" customFormat="1" ht="45" customHeight="1">
      <c r="A7" s="377" t="s">
        <v>40</v>
      </c>
      <c r="B7" s="177" t="s">
        <v>25</v>
      </c>
      <c r="C7" s="200">
        <v>34.773627811344582</v>
      </c>
      <c r="D7" s="192">
        <v>14.189257123838114</v>
      </c>
      <c r="E7" s="192">
        <v>31</v>
      </c>
      <c r="F7" s="200">
        <v>0.59164242384019783</v>
      </c>
      <c r="G7" s="192">
        <v>0.15662216181920927</v>
      </c>
      <c r="H7" s="192">
        <v>1</v>
      </c>
      <c r="I7" s="188">
        <v>64.634729764815162</v>
      </c>
      <c r="J7" s="189">
        <v>34.643520816415034</v>
      </c>
      <c r="K7" s="178">
        <v>85.654120714342653</v>
      </c>
      <c r="L7" s="189">
        <v>48.1682187803708</v>
      </c>
      <c r="M7" s="178">
        <v>69</v>
      </c>
      <c r="N7" s="189">
        <v>38</v>
      </c>
    </row>
    <row r="8" spans="1:17" s="86" customFormat="1" ht="33" customHeight="1">
      <c r="A8" s="378"/>
      <c r="B8" s="202" t="s">
        <v>23</v>
      </c>
      <c r="C8" s="203">
        <v>73.243137490529307</v>
      </c>
      <c r="D8" s="204">
        <v>40.955236785815735</v>
      </c>
      <c r="E8" s="204">
        <v>66</v>
      </c>
      <c r="F8" s="203">
        <v>4.6609815539145343</v>
      </c>
      <c r="G8" s="204">
        <v>8.4501909015732135</v>
      </c>
      <c r="H8" s="204">
        <v>6</v>
      </c>
      <c r="I8" s="207">
        <v>22.095880955556169</v>
      </c>
      <c r="J8" s="208">
        <v>40.58628245136444</v>
      </c>
      <c r="K8" s="209">
        <v>50.594572312611078</v>
      </c>
      <c r="L8" s="208">
        <v>51.548512096974505</v>
      </c>
      <c r="M8" s="209">
        <v>29</v>
      </c>
      <c r="N8" s="208">
        <v>45</v>
      </c>
    </row>
    <row r="9" spans="1:17" s="86" customFormat="1" ht="33" customHeight="1">
      <c r="A9" s="378"/>
      <c r="B9" s="87" t="s">
        <v>21</v>
      </c>
      <c r="C9" s="195">
        <v>34.464877985522754</v>
      </c>
      <c r="D9" s="196">
        <v>14.142376468801601</v>
      </c>
      <c r="E9" s="196">
        <v>31</v>
      </c>
      <c r="F9" s="195">
        <v>2.5816201765111457</v>
      </c>
      <c r="G9" s="196">
        <v>3.3791038649177105</v>
      </c>
      <c r="H9" s="196">
        <v>3</v>
      </c>
      <c r="I9" s="187">
        <v>62.953501837966272</v>
      </c>
      <c r="J9" s="190">
        <v>56.087839595599888</v>
      </c>
      <c r="K9" s="88">
        <v>82.47851966628069</v>
      </c>
      <c r="L9" s="190">
        <v>42.658320587045196</v>
      </c>
      <c r="M9" s="88">
        <v>67</v>
      </c>
      <c r="N9" s="190">
        <v>53</v>
      </c>
    </row>
    <row r="10" spans="1:17" s="86" customFormat="1" ht="33" customHeight="1">
      <c r="A10" s="378"/>
      <c r="B10" s="202" t="s">
        <v>20</v>
      </c>
      <c r="C10" s="203">
        <v>53.186143565894241</v>
      </c>
      <c r="D10" s="204">
        <v>44.087817298547989</v>
      </c>
      <c r="E10" s="204">
        <v>51</v>
      </c>
      <c r="F10" s="203">
        <v>1.1100608447024845</v>
      </c>
      <c r="G10" s="204">
        <v>1.1134870583930341</v>
      </c>
      <c r="H10" s="204">
        <v>1</v>
      </c>
      <c r="I10" s="207">
        <v>45.7037955894031</v>
      </c>
      <c r="J10" s="208">
        <v>56.785676629376226</v>
      </c>
      <c r="K10" s="209">
        <v>54.798695643059091</v>
      </c>
      <c r="L10" s="208">
        <v>49.518769236859548</v>
      </c>
      <c r="M10" s="209">
        <v>48</v>
      </c>
      <c r="N10" s="208">
        <v>55</v>
      </c>
    </row>
    <row r="11" spans="1:17" s="86" customFormat="1" ht="33" customHeight="1">
      <c r="A11" s="378"/>
      <c r="B11" s="87" t="s">
        <v>39</v>
      </c>
      <c r="C11" s="195">
        <v>22.740056696400075</v>
      </c>
      <c r="D11" s="196">
        <v>8.0352110622256951</v>
      </c>
      <c r="E11" s="196">
        <v>20</v>
      </c>
      <c r="F11" s="195">
        <v>1.1285132010474623</v>
      </c>
      <c r="G11" s="196">
        <v>2.2392488451414536</v>
      </c>
      <c r="H11" s="196">
        <v>1</v>
      </c>
      <c r="I11" s="187">
        <v>76.131430102552486</v>
      </c>
      <c r="J11" s="190">
        <v>42.474158721308328</v>
      </c>
      <c r="K11" s="88">
        <v>89.725540092632869</v>
      </c>
      <c r="L11" s="190">
        <v>38.626144760436766</v>
      </c>
      <c r="M11" s="88">
        <v>79</v>
      </c>
      <c r="N11" s="190">
        <v>42</v>
      </c>
    </row>
    <row r="12" spans="1:17" s="86" customFormat="1" ht="33" customHeight="1">
      <c r="A12" s="378"/>
      <c r="B12" s="202" t="s">
        <v>18</v>
      </c>
      <c r="C12" s="203">
        <v>25.121789316551705</v>
      </c>
      <c r="D12" s="204">
        <v>14.030526090680789</v>
      </c>
      <c r="E12" s="204">
        <v>23</v>
      </c>
      <c r="F12" s="203">
        <v>2.4796101124197034</v>
      </c>
      <c r="G12" s="204">
        <v>1.7745145355937113</v>
      </c>
      <c r="H12" s="204">
        <v>2</v>
      </c>
      <c r="I12" s="207">
        <v>72.398600571028666</v>
      </c>
      <c r="J12" s="208">
        <v>43.045164415170255</v>
      </c>
      <c r="K12" s="209">
        <v>84.194959373725567</v>
      </c>
      <c r="L12" s="208">
        <v>40.610073219601922</v>
      </c>
      <c r="M12" s="209">
        <v>75</v>
      </c>
      <c r="N12" s="208">
        <v>43</v>
      </c>
    </row>
    <row r="13" spans="1:17" s="86" customFormat="1" ht="33" customHeight="1">
      <c r="A13" s="378"/>
      <c r="B13" s="87" t="s">
        <v>17</v>
      </c>
      <c r="C13" s="195">
        <v>18.99336796085262</v>
      </c>
      <c r="D13" s="196">
        <v>4.5273564828533734</v>
      </c>
      <c r="E13" s="196">
        <v>16</v>
      </c>
      <c r="F13" s="195">
        <v>4.1294083681636051</v>
      </c>
      <c r="G13" s="196">
        <v>3.7154770136101476</v>
      </c>
      <c r="H13" s="196">
        <v>4</v>
      </c>
      <c r="I13" s="187">
        <v>76.877223670983852</v>
      </c>
      <c r="J13" s="190">
        <v>39.908672822312056</v>
      </c>
      <c r="K13" s="88">
        <v>91.757166503536453</v>
      </c>
      <c r="L13" s="190">
        <v>46.510298789172232</v>
      </c>
      <c r="M13" s="88">
        <v>80</v>
      </c>
      <c r="N13" s="190">
        <v>41</v>
      </c>
      <c r="Q13" s="89"/>
    </row>
    <row r="14" spans="1:17" s="86" customFormat="1" ht="33" customHeight="1">
      <c r="A14" s="378"/>
      <c r="B14" s="202" t="s">
        <v>16</v>
      </c>
      <c r="C14" s="203">
        <v>8.1974931046011079</v>
      </c>
      <c r="D14" s="204">
        <v>1.9024888302609562</v>
      </c>
      <c r="E14" s="204">
        <v>7</v>
      </c>
      <c r="F14" s="203">
        <v>4.7280278810926735</v>
      </c>
      <c r="G14" s="204">
        <v>1.9969518443577443</v>
      </c>
      <c r="H14" s="204">
        <v>4</v>
      </c>
      <c r="I14" s="207">
        <v>87.074479014306206</v>
      </c>
      <c r="J14" s="208">
        <v>32.063015947562107</v>
      </c>
      <c r="K14" s="209">
        <v>96.100559325381298</v>
      </c>
      <c r="L14" s="208">
        <v>14.516041141611606</v>
      </c>
      <c r="M14" s="209">
        <v>89</v>
      </c>
      <c r="N14" s="208">
        <v>28</v>
      </c>
      <c r="Q14" s="89"/>
    </row>
    <row r="15" spans="1:17" s="86" customFormat="1" ht="33" customHeight="1">
      <c r="A15" s="378"/>
      <c r="B15" s="87" t="s">
        <v>38</v>
      </c>
      <c r="C15" s="195">
        <v>35.23878420038767</v>
      </c>
      <c r="D15" s="196">
        <v>25.932722030468124</v>
      </c>
      <c r="E15" s="196">
        <v>34</v>
      </c>
      <c r="F15" s="195">
        <v>0.35206756688461072</v>
      </c>
      <c r="G15" s="196">
        <v>4.6696746648923662E-2</v>
      </c>
      <c r="H15" s="196">
        <v>0</v>
      </c>
      <c r="I15" s="187">
        <v>64.409148232727787</v>
      </c>
      <c r="J15" s="190">
        <v>41.035009307526259</v>
      </c>
      <c r="K15" s="88">
        <v>74.02058122288301</v>
      </c>
      <c r="L15" s="190">
        <v>19.759119652225632</v>
      </c>
      <c r="M15" s="88">
        <v>66</v>
      </c>
      <c r="N15" s="190">
        <v>37</v>
      </c>
      <c r="Q15" s="89"/>
    </row>
    <row r="16" spans="1:17" s="86" customFormat="1" ht="33" customHeight="1">
      <c r="A16" s="378"/>
      <c r="B16" s="202" t="s">
        <v>37</v>
      </c>
      <c r="C16" s="203">
        <v>25.054249752918658</v>
      </c>
      <c r="D16" s="204">
        <v>10.542557931857905</v>
      </c>
      <c r="E16" s="204">
        <v>22</v>
      </c>
      <c r="F16" s="203">
        <v>0.95695576864677778</v>
      </c>
      <c r="G16" s="204">
        <v>1.2167684951835334</v>
      </c>
      <c r="H16" s="204">
        <v>1</v>
      </c>
      <c r="I16" s="207">
        <v>73.988794478434713</v>
      </c>
      <c r="J16" s="208">
        <v>37.686933091077229</v>
      </c>
      <c r="K16" s="209">
        <v>88.240673572958556</v>
      </c>
      <c r="L16" s="208">
        <v>33.741195893577846</v>
      </c>
      <c r="M16" s="209">
        <v>77</v>
      </c>
      <c r="N16" s="208">
        <v>37</v>
      </c>
      <c r="Q16" s="89"/>
    </row>
    <row r="17" spans="1:17" s="86" customFormat="1" ht="33" customHeight="1">
      <c r="A17" s="378"/>
      <c r="B17" s="87" t="s">
        <v>36</v>
      </c>
      <c r="C17" s="195">
        <v>32.495554980647739</v>
      </c>
      <c r="D17" s="196">
        <v>16.826192376728809</v>
      </c>
      <c r="E17" s="196">
        <v>29</v>
      </c>
      <c r="F17" s="195">
        <v>3.6069829062857077</v>
      </c>
      <c r="G17" s="196">
        <v>7.0930326171027636</v>
      </c>
      <c r="H17" s="196">
        <v>4</v>
      </c>
      <c r="I17" s="187">
        <v>63.897462113066581</v>
      </c>
      <c r="J17" s="190">
        <v>56.835116006638373</v>
      </c>
      <c r="K17" s="88">
        <v>76.080775006168409</v>
      </c>
      <c r="L17" s="190">
        <v>51.611887207752183</v>
      </c>
      <c r="M17" s="88">
        <v>67</v>
      </c>
      <c r="N17" s="190">
        <v>56</v>
      </c>
      <c r="Q17" s="89"/>
    </row>
    <row r="18" spans="1:17" s="86" customFormat="1" ht="33" customHeight="1">
      <c r="A18" s="378"/>
      <c r="B18" s="202" t="s">
        <v>99</v>
      </c>
      <c r="C18" s="203">
        <v>16.260507405218881</v>
      </c>
      <c r="D18" s="204">
        <v>13.14855035375137</v>
      </c>
      <c r="E18" s="204">
        <v>16</v>
      </c>
      <c r="F18" s="203">
        <v>0.78100635057493195</v>
      </c>
      <c r="G18" s="204">
        <v>1.1044747186580044</v>
      </c>
      <c r="H18" s="204">
        <v>1</v>
      </c>
      <c r="I18" s="207">
        <v>82.958486244205886</v>
      </c>
      <c r="J18" s="208">
        <v>30.68009529005959</v>
      </c>
      <c r="K18" s="209">
        <v>85.746974927590671</v>
      </c>
      <c r="L18" s="208">
        <v>26.202744748926847</v>
      </c>
      <c r="M18" s="209">
        <v>84</v>
      </c>
      <c r="N18" s="208">
        <v>30</v>
      </c>
      <c r="Q18" s="89"/>
    </row>
    <row r="19" spans="1:17" s="86" customFormat="1" ht="33" customHeight="1">
      <c r="A19" s="378"/>
      <c r="B19" s="87" t="s">
        <v>35</v>
      </c>
      <c r="C19" s="195">
        <v>31.018719649904085</v>
      </c>
      <c r="D19" s="196">
        <v>25.11232805738285</v>
      </c>
      <c r="E19" s="196">
        <v>30</v>
      </c>
      <c r="F19" s="195">
        <v>10.45622836997369</v>
      </c>
      <c r="G19" s="196">
        <v>13.906171035923737</v>
      </c>
      <c r="H19" s="196">
        <v>11</v>
      </c>
      <c r="I19" s="187">
        <v>58.5250519801222</v>
      </c>
      <c r="J19" s="190">
        <v>52.705601907032161</v>
      </c>
      <c r="K19" s="88">
        <v>60.981500906693363</v>
      </c>
      <c r="L19" s="190">
        <v>40.939281828074002</v>
      </c>
      <c r="M19" s="88">
        <v>59</v>
      </c>
      <c r="N19" s="190">
        <v>50</v>
      </c>
      <c r="Q19" s="89"/>
    </row>
    <row r="20" spans="1:17" s="86" customFormat="1" ht="33" customHeight="1">
      <c r="A20" s="378"/>
      <c r="B20" s="202" t="s">
        <v>34</v>
      </c>
      <c r="C20" s="203">
        <v>84.463924932614006</v>
      </c>
      <c r="D20" s="204">
        <v>90.934295412941879</v>
      </c>
      <c r="E20" s="204">
        <v>86</v>
      </c>
      <c r="F20" s="203">
        <v>8.6747481761151892</v>
      </c>
      <c r="G20" s="204">
        <v>3.4672349528304163</v>
      </c>
      <c r="H20" s="204">
        <v>8</v>
      </c>
      <c r="I20" s="207">
        <v>6.8613268912709078</v>
      </c>
      <c r="J20" s="208">
        <v>45.794606908662331</v>
      </c>
      <c r="K20" s="209">
        <v>5.5984696342277163</v>
      </c>
      <c r="L20" s="208">
        <v>96.135370390435952</v>
      </c>
      <c r="M20" s="209">
        <v>7</v>
      </c>
      <c r="N20" s="208">
        <v>55</v>
      </c>
      <c r="Q20" s="89"/>
    </row>
    <row r="21" spans="1:17" s="214" customFormat="1" ht="33" customHeight="1">
      <c r="A21" s="378"/>
      <c r="B21" s="268" t="s">
        <v>2</v>
      </c>
      <c r="C21" s="269">
        <v>29.264109928937753</v>
      </c>
      <c r="D21" s="271">
        <v>18.2919869070322</v>
      </c>
      <c r="E21" s="271">
        <v>27</v>
      </c>
      <c r="F21" s="269">
        <v>2.167358006358842</v>
      </c>
      <c r="G21" s="271">
        <v>2.7466355979829351</v>
      </c>
      <c r="H21" s="271">
        <v>2</v>
      </c>
      <c r="I21" s="272">
        <v>68.568532064703092</v>
      </c>
      <c r="J21" s="273">
        <v>42.769524356836115</v>
      </c>
      <c r="K21" s="274">
        <v>78.961377494984887</v>
      </c>
      <c r="L21" s="273">
        <v>38.292889522133251</v>
      </c>
      <c r="M21" s="274">
        <v>71</v>
      </c>
      <c r="N21" s="273">
        <v>42</v>
      </c>
      <c r="Q21" s="92"/>
    </row>
    <row r="22" spans="1:17" ht="16.5">
      <c r="Q22" s="89"/>
    </row>
    <row r="23" spans="1:17" ht="16.5">
      <c r="B23" s="368" t="s">
        <v>44</v>
      </c>
      <c r="C23" s="379"/>
      <c r="Q23" s="89"/>
    </row>
    <row r="24" spans="1:17" ht="16.5">
      <c r="Q24" s="89"/>
    </row>
    <row r="25" spans="1:17" ht="16.5">
      <c r="Q25" s="89"/>
    </row>
    <row r="26" spans="1:17" ht="16.5">
      <c r="Q26" s="89"/>
    </row>
    <row r="27" spans="1:17" ht="16.5">
      <c r="Q27" s="89"/>
    </row>
    <row r="32" spans="1:17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3:12"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3:12"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3:12"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3:12"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3:12"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spans="3:12">
      <c r="C51" s="91"/>
      <c r="D51" s="91"/>
      <c r="E51" s="91"/>
      <c r="F51" s="91"/>
      <c r="G51" s="91"/>
      <c r="H51" s="91"/>
      <c r="I51" s="91"/>
      <c r="J51" s="91"/>
      <c r="K51" s="91"/>
      <c r="L51" s="91"/>
    </row>
    <row r="52" spans="3:12">
      <c r="C52" s="91"/>
      <c r="D52" s="91"/>
      <c r="E52" s="91"/>
      <c r="F52" s="91"/>
      <c r="G52" s="91"/>
      <c r="H52" s="91"/>
      <c r="I52" s="91"/>
      <c r="J52" s="91"/>
      <c r="K52" s="91"/>
      <c r="L52" s="91"/>
    </row>
    <row r="53" spans="3:12">
      <c r="C53" s="91"/>
      <c r="D53" s="91"/>
      <c r="E53" s="91"/>
      <c r="F53" s="91"/>
      <c r="G53" s="91"/>
      <c r="H53" s="91"/>
      <c r="I53" s="91"/>
      <c r="J53" s="91"/>
      <c r="K53" s="91"/>
      <c r="L53" s="91"/>
    </row>
    <row r="54" spans="3:12">
      <c r="C54" s="91"/>
      <c r="D54" s="91"/>
      <c r="E54" s="91"/>
      <c r="F54" s="91"/>
      <c r="G54" s="91"/>
      <c r="H54" s="91"/>
      <c r="I54" s="91"/>
      <c r="J54" s="91"/>
      <c r="K54" s="91"/>
      <c r="L54" s="91"/>
    </row>
    <row r="55" spans="3:12">
      <c r="C55" s="91"/>
      <c r="D55" s="91"/>
      <c r="E55" s="91"/>
      <c r="F55" s="91"/>
      <c r="G55" s="91"/>
      <c r="H55" s="91"/>
      <c r="I55" s="91"/>
      <c r="J55" s="91"/>
      <c r="K55" s="91"/>
      <c r="L55" s="91"/>
    </row>
    <row r="56" spans="3:12">
      <c r="C56" s="91"/>
      <c r="D56" s="91"/>
      <c r="E56" s="91"/>
      <c r="F56" s="91"/>
      <c r="G56" s="91"/>
      <c r="H56" s="91"/>
      <c r="I56" s="91"/>
      <c r="J56" s="91"/>
      <c r="K56" s="91"/>
      <c r="L56" s="91"/>
    </row>
    <row r="57" spans="3:12">
      <c r="C57" s="91"/>
      <c r="D57" s="91"/>
      <c r="E57" s="91"/>
      <c r="F57" s="91"/>
      <c r="G57" s="91"/>
      <c r="H57" s="91"/>
      <c r="I57" s="91"/>
      <c r="J57" s="91"/>
      <c r="K57" s="91"/>
      <c r="L57" s="91"/>
    </row>
    <row r="58" spans="3:12">
      <c r="C58" s="91"/>
      <c r="D58" s="91"/>
      <c r="E58" s="91"/>
      <c r="F58" s="91"/>
      <c r="G58" s="91"/>
      <c r="H58" s="91"/>
      <c r="I58" s="91"/>
      <c r="J58" s="91"/>
      <c r="K58" s="91"/>
      <c r="L58" s="91"/>
    </row>
    <row r="59" spans="3:12">
      <c r="C59" s="91"/>
      <c r="D59" s="91"/>
      <c r="E59" s="91"/>
      <c r="F59" s="91"/>
      <c r="G59" s="91"/>
      <c r="H59" s="91"/>
      <c r="I59" s="91"/>
      <c r="J59" s="91"/>
      <c r="K59" s="91"/>
      <c r="L59" s="91"/>
    </row>
    <row r="60" spans="3:12">
      <c r="C60" s="91"/>
      <c r="D60" s="91"/>
      <c r="E60" s="91"/>
      <c r="F60" s="91"/>
      <c r="G60" s="91"/>
      <c r="H60" s="91"/>
      <c r="I60" s="91"/>
      <c r="J60" s="91"/>
      <c r="K60" s="91"/>
      <c r="L60" s="91"/>
    </row>
    <row r="61" spans="3:12">
      <c r="C61" s="91"/>
      <c r="D61" s="91"/>
      <c r="E61" s="91"/>
      <c r="F61" s="91"/>
      <c r="G61" s="91"/>
      <c r="H61" s="91"/>
      <c r="I61" s="91"/>
      <c r="J61" s="91"/>
      <c r="K61" s="91"/>
      <c r="L61" s="91"/>
    </row>
  </sheetData>
  <mergeCells count="11">
    <mergeCell ref="A7:A21"/>
    <mergeCell ref="C4:E4"/>
    <mergeCell ref="F4:H4"/>
    <mergeCell ref="B23:C23"/>
    <mergeCell ref="I4:N4"/>
    <mergeCell ref="I6:J6"/>
    <mergeCell ref="K6:L6"/>
    <mergeCell ref="M6:N6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5703125" style="91" customWidth="1"/>
    <col min="3" max="14" width="4.5703125" style="91" customWidth="1"/>
    <col min="15" max="16384" width="11.42578125" style="91"/>
  </cols>
  <sheetData>
    <row r="1" spans="1:17" s="76" customFormat="1" ht="23.25">
      <c r="A1" s="119"/>
      <c r="B1" s="20" t="s">
        <v>72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7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7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7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7" s="86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7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7" s="145" customFormat="1" ht="45" customHeight="1">
      <c r="A7" s="377" t="s">
        <v>40</v>
      </c>
      <c r="B7" s="177" t="s">
        <v>25</v>
      </c>
      <c r="C7" s="200">
        <v>33</v>
      </c>
      <c r="D7" s="192">
        <v>7</v>
      </c>
      <c r="E7" s="192">
        <v>27.6</v>
      </c>
      <c r="F7" s="213">
        <v>0</v>
      </c>
      <c r="G7" s="192">
        <v>0</v>
      </c>
      <c r="H7" s="192">
        <v>0.4</v>
      </c>
      <c r="I7" s="188">
        <v>67</v>
      </c>
      <c r="J7" s="189">
        <v>43</v>
      </c>
      <c r="K7" s="178">
        <v>93</v>
      </c>
      <c r="L7" s="189">
        <v>43</v>
      </c>
      <c r="M7" s="178">
        <v>72</v>
      </c>
      <c r="N7" s="189">
        <v>42.6</v>
      </c>
    </row>
    <row r="8" spans="1:17" s="135" customFormat="1" ht="33" customHeight="1">
      <c r="A8" s="378"/>
      <c r="B8" s="202" t="s">
        <v>23</v>
      </c>
      <c r="C8" s="203">
        <v>68</v>
      </c>
      <c r="D8" s="204">
        <v>19</v>
      </c>
      <c r="E8" s="204">
        <v>56.000000000000007</v>
      </c>
      <c r="F8" s="203">
        <v>7</v>
      </c>
      <c r="G8" s="204" t="s">
        <v>52</v>
      </c>
      <c r="H8" s="204">
        <v>7.8</v>
      </c>
      <c r="I8" s="207">
        <v>26</v>
      </c>
      <c r="J8" s="208">
        <v>47</v>
      </c>
      <c r="K8" s="209">
        <v>70</v>
      </c>
      <c r="L8" s="208">
        <v>26</v>
      </c>
      <c r="M8" s="209">
        <v>36.199999999999996</v>
      </c>
      <c r="N8" s="208">
        <v>37</v>
      </c>
    </row>
    <row r="9" spans="1:17" s="135" customFormat="1" ht="33" customHeight="1">
      <c r="A9" s="378"/>
      <c r="B9" s="87" t="s">
        <v>21</v>
      </c>
      <c r="C9" s="195">
        <v>33</v>
      </c>
      <c r="D9" s="196">
        <v>13</v>
      </c>
      <c r="E9" s="196">
        <v>29.5</v>
      </c>
      <c r="F9" s="195">
        <v>3</v>
      </c>
      <c r="G9" s="196">
        <v>3</v>
      </c>
      <c r="H9" s="196">
        <v>2.7</v>
      </c>
      <c r="I9" s="187">
        <v>64</v>
      </c>
      <c r="J9" s="190">
        <v>54</v>
      </c>
      <c r="K9" s="88">
        <v>84</v>
      </c>
      <c r="L9" s="190">
        <v>48</v>
      </c>
      <c r="M9" s="88">
        <v>67.800000000000011</v>
      </c>
      <c r="N9" s="190">
        <v>52.800000000000004</v>
      </c>
    </row>
    <row r="10" spans="1:17" s="135" customFormat="1" ht="33" customHeight="1">
      <c r="A10" s="378"/>
      <c r="B10" s="202" t="s">
        <v>20</v>
      </c>
      <c r="C10" s="203">
        <v>53</v>
      </c>
      <c r="D10" s="204">
        <v>39</v>
      </c>
      <c r="E10" s="204">
        <v>50</v>
      </c>
      <c r="F10" s="203" t="s">
        <v>50</v>
      </c>
      <c r="G10" s="204" t="s">
        <v>49</v>
      </c>
      <c r="H10" s="204">
        <v>1.2</v>
      </c>
      <c r="I10" s="207">
        <v>46</v>
      </c>
      <c r="J10" s="208">
        <v>54</v>
      </c>
      <c r="K10" s="209">
        <v>60</v>
      </c>
      <c r="L10" s="208">
        <v>71</v>
      </c>
      <c r="M10" s="209">
        <v>48.8</v>
      </c>
      <c r="N10" s="208">
        <v>58.3</v>
      </c>
    </row>
    <row r="11" spans="1:17" s="135" customFormat="1" ht="33" customHeight="1">
      <c r="A11" s="378"/>
      <c r="B11" s="87" t="s">
        <v>39</v>
      </c>
      <c r="C11" s="195">
        <v>25</v>
      </c>
      <c r="D11" s="196">
        <v>10</v>
      </c>
      <c r="E11" s="196">
        <v>22.6</v>
      </c>
      <c r="F11" s="195">
        <v>3</v>
      </c>
      <c r="G11" s="196" t="s">
        <v>51</v>
      </c>
      <c r="H11" s="196">
        <v>3.1</v>
      </c>
      <c r="I11" s="187">
        <v>72</v>
      </c>
      <c r="J11" s="190">
        <v>43</v>
      </c>
      <c r="K11" s="88">
        <v>88</v>
      </c>
      <c r="L11" s="190">
        <v>48</v>
      </c>
      <c r="M11" s="88">
        <v>74.400000000000006</v>
      </c>
      <c r="N11" s="190">
        <v>43.9</v>
      </c>
    </row>
    <row r="12" spans="1:17" s="135" customFormat="1" ht="33" customHeight="1">
      <c r="A12" s="378"/>
      <c r="B12" s="202" t="s">
        <v>18</v>
      </c>
      <c r="C12" s="203">
        <v>29</v>
      </c>
      <c r="D12" s="204">
        <v>10</v>
      </c>
      <c r="E12" s="204">
        <v>25.2</v>
      </c>
      <c r="F12" s="203" t="s">
        <v>50</v>
      </c>
      <c r="G12" s="204" t="s">
        <v>51</v>
      </c>
      <c r="H12" s="204">
        <v>1.4000000000000001</v>
      </c>
      <c r="I12" s="207">
        <v>70</v>
      </c>
      <c r="J12" s="208">
        <v>48</v>
      </c>
      <c r="K12" s="209">
        <v>87</v>
      </c>
      <c r="L12" s="208">
        <v>40</v>
      </c>
      <c r="M12" s="209">
        <v>73.400000000000006</v>
      </c>
      <c r="N12" s="208">
        <v>46.2</v>
      </c>
    </row>
    <row r="13" spans="1:17" s="135" customFormat="1" ht="33" customHeight="1">
      <c r="A13" s="378"/>
      <c r="B13" s="87" t="s">
        <v>17</v>
      </c>
      <c r="C13" s="195">
        <v>26</v>
      </c>
      <c r="D13" s="196">
        <v>8</v>
      </c>
      <c r="E13" s="196">
        <v>21.9</v>
      </c>
      <c r="F13" s="195">
        <v>4</v>
      </c>
      <c r="G13" s="196" t="s">
        <v>46</v>
      </c>
      <c r="H13" s="196">
        <v>4.5</v>
      </c>
      <c r="I13" s="187">
        <v>70</v>
      </c>
      <c r="J13" s="190">
        <v>33</v>
      </c>
      <c r="K13" s="88">
        <v>88</v>
      </c>
      <c r="L13" s="190">
        <v>44</v>
      </c>
      <c r="M13" s="88">
        <v>73.599999999999994</v>
      </c>
      <c r="N13" s="190">
        <v>35.699999999999996</v>
      </c>
      <c r="Q13" s="89"/>
    </row>
    <row r="14" spans="1:17" s="135" customFormat="1" ht="33" customHeight="1">
      <c r="A14" s="378"/>
      <c r="B14" s="202" t="s">
        <v>16</v>
      </c>
      <c r="C14" s="203">
        <v>7</v>
      </c>
      <c r="D14" s="204" t="s">
        <v>49</v>
      </c>
      <c r="E14" s="204">
        <v>6.2</v>
      </c>
      <c r="F14" s="203" t="s">
        <v>50</v>
      </c>
      <c r="G14" s="204" t="s">
        <v>49</v>
      </c>
      <c r="H14" s="204">
        <v>1.4000000000000001</v>
      </c>
      <c r="I14" s="207">
        <v>92</v>
      </c>
      <c r="J14" s="208">
        <v>24</v>
      </c>
      <c r="K14" s="209">
        <v>96</v>
      </c>
      <c r="L14" s="208">
        <v>24</v>
      </c>
      <c r="M14" s="209">
        <v>92.4</v>
      </c>
      <c r="N14" s="208">
        <v>23.7</v>
      </c>
      <c r="Q14" s="89"/>
    </row>
    <row r="15" spans="1:17" s="135" customFormat="1" ht="33" customHeight="1">
      <c r="A15" s="378"/>
      <c r="B15" s="87" t="s">
        <v>38</v>
      </c>
      <c r="C15" s="195">
        <v>38</v>
      </c>
      <c r="D15" s="196">
        <v>19</v>
      </c>
      <c r="E15" s="196">
        <v>34.300000000000004</v>
      </c>
      <c r="F15" s="195" t="s">
        <v>49</v>
      </c>
      <c r="G15" s="198" t="s">
        <v>50</v>
      </c>
      <c r="H15" s="196">
        <v>1.6</v>
      </c>
      <c r="I15" s="187">
        <v>60</v>
      </c>
      <c r="J15" s="190">
        <v>51</v>
      </c>
      <c r="K15" s="88">
        <v>81</v>
      </c>
      <c r="L15" s="190">
        <v>34</v>
      </c>
      <c r="M15" s="88">
        <v>64.099999999999994</v>
      </c>
      <c r="N15" s="190">
        <v>47.099999999999994</v>
      </c>
      <c r="Q15" s="89"/>
    </row>
    <row r="16" spans="1:17" s="135" customFormat="1" ht="33" customHeight="1">
      <c r="A16" s="378"/>
      <c r="B16" s="202" t="s">
        <v>37</v>
      </c>
      <c r="C16" s="203">
        <v>29</v>
      </c>
      <c r="D16" s="204">
        <v>9</v>
      </c>
      <c r="E16" s="204">
        <v>25</v>
      </c>
      <c r="F16" s="203">
        <v>1</v>
      </c>
      <c r="G16" s="204" t="s">
        <v>49</v>
      </c>
      <c r="H16" s="204">
        <v>0.89999999999999991</v>
      </c>
      <c r="I16" s="207">
        <v>70</v>
      </c>
      <c r="J16" s="208">
        <v>40</v>
      </c>
      <c r="K16" s="209">
        <v>90</v>
      </c>
      <c r="L16" s="208">
        <v>43</v>
      </c>
      <c r="M16" s="209">
        <v>74.099999999999994</v>
      </c>
      <c r="N16" s="208">
        <v>40.400000000000006</v>
      </c>
      <c r="Q16" s="89"/>
    </row>
    <row r="17" spans="1:17" s="135" customFormat="1" ht="33" customHeight="1">
      <c r="A17" s="378"/>
      <c r="B17" s="87" t="s">
        <v>36</v>
      </c>
      <c r="C17" s="195">
        <v>33</v>
      </c>
      <c r="D17" s="196">
        <v>18</v>
      </c>
      <c r="E17" s="196">
        <v>29.799999999999997</v>
      </c>
      <c r="F17" s="195">
        <v>4</v>
      </c>
      <c r="G17" s="196">
        <v>7</v>
      </c>
      <c r="H17" s="196">
        <v>4.8</v>
      </c>
      <c r="I17" s="187">
        <v>63</v>
      </c>
      <c r="J17" s="190">
        <v>56</v>
      </c>
      <c r="K17" s="88">
        <v>75</v>
      </c>
      <c r="L17" s="190">
        <v>57</v>
      </c>
      <c r="M17" s="88">
        <v>65.400000000000006</v>
      </c>
      <c r="N17" s="190">
        <v>56.399999999999991</v>
      </c>
      <c r="Q17" s="89"/>
    </row>
    <row r="18" spans="1:17" s="135" customFormat="1" ht="33" customHeight="1">
      <c r="A18" s="378"/>
      <c r="B18" s="202" t="s">
        <v>99</v>
      </c>
      <c r="C18" s="203">
        <v>19</v>
      </c>
      <c r="D18" s="204">
        <v>14</v>
      </c>
      <c r="E18" s="204">
        <v>18</v>
      </c>
      <c r="F18" s="203">
        <v>1</v>
      </c>
      <c r="G18" s="204">
        <v>2</v>
      </c>
      <c r="H18" s="204">
        <v>1.5</v>
      </c>
      <c r="I18" s="207">
        <v>80</v>
      </c>
      <c r="J18" s="208">
        <v>31</v>
      </c>
      <c r="K18" s="209">
        <v>84</v>
      </c>
      <c r="L18" s="208">
        <v>38</v>
      </c>
      <c r="M18" s="209">
        <v>80.5</v>
      </c>
      <c r="N18" s="208">
        <v>32.9</v>
      </c>
      <c r="Q18" s="89"/>
    </row>
    <row r="19" spans="1:17" s="135" customFormat="1" ht="33" customHeight="1">
      <c r="A19" s="378"/>
      <c r="B19" s="87" t="s">
        <v>35</v>
      </c>
      <c r="C19" s="195">
        <v>35</v>
      </c>
      <c r="D19" s="196">
        <v>25</v>
      </c>
      <c r="E19" s="196">
        <v>32.700000000000003</v>
      </c>
      <c r="F19" s="195">
        <v>11</v>
      </c>
      <c r="G19" s="196" t="s">
        <v>48</v>
      </c>
      <c r="H19" s="196">
        <v>12.3</v>
      </c>
      <c r="I19" s="187">
        <v>54</v>
      </c>
      <c r="J19" s="190">
        <v>45</v>
      </c>
      <c r="K19" s="88">
        <v>59</v>
      </c>
      <c r="L19" s="190">
        <v>38</v>
      </c>
      <c r="M19" s="88">
        <v>55.000000000000007</v>
      </c>
      <c r="N19" s="190">
        <v>43</v>
      </c>
      <c r="Q19" s="89"/>
    </row>
    <row r="20" spans="1:17" s="135" customFormat="1" ht="33" customHeight="1">
      <c r="A20" s="378"/>
      <c r="B20" s="202" t="s">
        <v>34</v>
      </c>
      <c r="C20" s="203">
        <v>89</v>
      </c>
      <c r="D20" s="204">
        <v>90</v>
      </c>
      <c r="E20" s="204">
        <v>88.8</v>
      </c>
      <c r="F20" s="203">
        <v>7</v>
      </c>
      <c r="G20" s="204">
        <v>5</v>
      </c>
      <c r="H20" s="204">
        <v>6.2</v>
      </c>
      <c r="I20" s="207">
        <v>5</v>
      </c>
      <c r="J20" s="208" t="s">
        <v>47</v>
      </c>
      <c r="K20" s="209" t="s">
        <v>46</v>
      </c>
      <c r="L20" s="208">
        <v>89</v>
      </c>
      <c r="M20" s="209">
        <v>4.9000000000000004</v>
      </c>
      <c r="N20" s="208">
        <v>55.2</v>
      </c>
      <c r="Q20" s="89"/>
    </row>
    <row r="21" spans="1:17" s="146" customFormat="1" ht="33" customHeight="1">
      <c r="A21" s="378"/>
      <c r="B21" s="268" t="s">
        <v>2</v>
      </c>
      <c r="C21" s="269">
        <v>31</v>
      </c>
      <c r="D21" s="271">
        <v>17</v>
      </c>
      <c r="E21" s="271">
        <v>28.299999999999997</v>
      </c>
      <c r="F21" s="269">
        <v>2</v>
      </c>
      <c r="G21" s="271">
        <v>3</v>
      </c>
      <c r="H21" s="271">
        <v>2.5</v>
      </c>
      <c r="I21" s="272">
        <v>66</v>
      </c>
      <c r="J21" s="273">
        <v>43</v>
      </c>
      <c r="K21" s="274">
        <v>80</v>
      </c>
      <c r="L21" s="273">
        <v>46</v>
      </c>
      <c r="M21" s="274">
        <v>69.199999999999989</v>
      </c>
      <c r="N21" s="273">
        <v>43.8</v>
      </c>
      <c r="Q21" s="92"/>
    </row>
    <row r="22" spans="1:17" ht="16.5">
      <c r="Q22" s="89"/>
    </row>
    <row r="23" spans="1:17" ht="16.5">
      <c r="B23" s="368" t="s">
        <v>45</v>
      </c>
      <c r="C23" s="370"/>
      <c r="Q23" s="89"/>
    </row>
    <row r="24" spans="1:17" ht="16.5">
      <c r="Q24" s="89"/>
    </row>
    <row r="25" spans="1:17" ht="16.5">
      <c r="Q25" s="89"/>
    </row>
    <row r="26" spans="1:17" ht="16.5">
      <c r="Q26" s="89"/>
    </row>
    <row r="27" spans="1:17" ht="16.5">
      <c r="Q27" s="89"/>
    </row>
    <row r="32" spans="1:17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mergeCells count="11">
    <mergeCell ref="K6:L6"/>
    <mergeCell ref="M6:N6"/>
    <mergeCell ref="I4:N4"/>
    <mergeCell ref="I5:J5"/>
    <mergeCell ref="K5:L5"/>
    <mergeCell ref="M5:N5"/>
    <mergeCell ref="A7:A21"/>
    <mergeCell ref="C4:E4"/>
    <mergeCell ref="F4:H4"/>
    <mergeCell ref="B23:C23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85546875" style="91" customWidth="1"/>
    <col min="3" max="14" width="4.5703125" style="91" customWidth="1"/>
    <col min="15" max="16384" width="11.42578125" style="91"/>
  </cols>
  <sheetData>
    <row r="1" spans="1:17" s="76" customFormat="1" ht="23.25">
      <c r="A1" s="119"/>
      <c r="B1" s="20" t="s">
        <v>73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7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7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7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7" s="86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7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7" s="145" customFormat="1" ht="45" customHeight="1">
      <c r="A7" s="377" t="s">
        <v>40</v>
      </c>
      <c r="B7" s="177" t="s">
        <v>25</v>
      </c>
      <c r="C7" s="200">
        <v>34</v>
      </c>
      <c r="D7" s="192">
        <v>6.1</v>
      </c>
      <c r="E7" s="192">
        <v>28.199999999999996</v>
      </c>
      <c r="F7" s="213">
        <v>0.8</v>
      </c>
      <c r="G7" s="192">
        <v>1</v>
      </c>
      <c r="H7" s="192">
        <v>1.3743252806403357</v>
      </c>
      <c r="I7" s="188">
        <v>65.2</v>
      </c>
      <c r="J7" s="189">
        <v>44.9</v>
      </c>
      <c r="K7" s="178">
        <v>92.2</v>
      </c>
      <c r="L7" s="189">
        <v>47</v>
      </c>
      <c r="M7" s="178">
        <v>70.899999999999991</v>
      </c>
      <c r="N7" s="189">
        <v>45.5</v>
      </c>
    </row>
    <row r="8" spans="1:17" s="135" customFormat="1" ht="33" customHeight="1">
      <c r="A8" s="378"/>
      <c r="B8" s="202" t="s">
        <v>23</v>
      </c>
      <c r="C8" s="203">
        <v>61.5</v>
      </c>
      <c r="D8" s="204">
        <v>29</v>
      </c>
      <c r="E8" s="204">
        <v>54</v>
      </c>
      <c r="F8" s="203">
        <v>6.1</v>
      </c>
      <c r="G8" s="204">
        <v>6.8000000000000007</v>
      </c>
      <c r="H8" s="204">
        <v>6.1651321978381137</v>
      </c>
      <c r="I8" s="207">
        <v>32.4</v>
      </c>
      <c r="J8" s="208">
        <v>43.4</v>
      </c>
      <c r="K8" s="209">
        <v>61.9</v>
      </c>
      <c r="L8" s="208">
        <v>33</v>
      </c>
      <c r="M8" s="209">
        <v>39.300000000000004</v>
      </c>
      <c r="N8" s="208">
        <v>39.6</v>
      </c>
    </row>
    <row r="9" spans="1:17" s="135" customFormat="1" ht="33" customHeight="1">
      <c r="A9" s="378"/>
      <c r="B9" s="87" t="s">
        <v>21</v>
      </c>
      <c r="C9" s="195">
        <v>30.3</v>
      </c>
      <c r="D9" s="196">
        <v>12</v>
      </c>
      <c r="E9" s="196">
        <v>26.900000000000002</v>
      </c>
      <c r="F9" s="195">
        <v>2.6</v>
      </c>
      <c r="G9" s="196">
        <v>3</v>
      </c>
      <c r="H9" s="196">
        <v>2.5623232407572396</v>
      </c>
      <c r="I9" s="187">
        <v>67.099999999999994</v>
      </c>
      <c r="J9" s="190">
        <v>53.9</v>
      </c>
      <c r="K9" s="88">
        <v>83.3</v>
      </c>
      <c r="L9" s="190">
        <v>48.3</v>
      </c>
      <c r="M9" s="88">
        <v>70.099999999999994</v>
      </c>
      <c r="N9" s="190">
        <v>52.6</v>
      </c>
    </row>
    <row r="10" spans="1:17" s="135" customFormat="1" ht="33" customHeight="1">
      <c r="A10" s="378"/>
      <c r="B10" s="202" t="s">
        <v>20</v>
      </c>
      <c r="C10" s="203">
        <v>53.6</v>
      </c>
      <c r="D10" s="204">
        <v>40.9</v>
      </c>
      <c r="E10" s="204">
        <v>50.6</v>
      </c>
      <c r="F10" s="203">
        <v>1.1000000000000001</v>
      </c>
      <c r="G10" s="204">
        <v>0.89999999999999991</v>
      </c>
      <c r="H10" s="204">
        <v>1.294215358417713</v>
      </c>
      <c r="I10" s="207">
        <v>45.4</v>
      </c>
      <c r="J10" s="208">
        <v>54.6</v>
      </c>
      <c r="K10" s="209">
        <v>58.6</v>
      </c>
      <c r="L10" s="208">
        <v>58.5</v>
      </c>
      <c r="M10" s="209">
        <v>48.5</v>
      </c>
      <c r="N10" s="208">
        <v>55.7</v>
      </c>
    </row>
    <row r="11" spans="1:17" s="135" customFormat="1" ht="33" customHeight="1">
      <c r="A11" s="378"/>
      <c r="B11" s="87" t="s">
        <v>39</v>
      </c>
      <c r="C11" s="195">
        <v>24.4</v>
      </c>
      <c r="D11" s="196">
        <v>9</v>
      </c>
      <c r="E11" s="196">
        <v>21.7</v>
      </c>
      <c r="F11" s="195">
        <v>2.4</v>
      </c>
      <c r="G11" s="196">
        <v>2.2999999999999998</v>
      </c>
      <c r="H11" s="196">
        <v>1.7201887876385313</v>
      </c>
      <c r="I11" s="187">
        <v>73.3</v>
      </c>
      <c r="J11" s="190">
        <v>47.8</v>
      </c>
      <c r="K11" s="88">
        <v>89.2</v>
      </c>
      <c r="L11" s="190">
        <v>43</v>
      </c>
      <c r="M11" s="88">
        <v>76.099999999999994</v>
      </c>
      <c r="N11" s="190">
        <v>46.800000000000004</v>
      </c>
    </row>
    <row r="12" spans="1:17" s="135" customFormat="1" ht="33" customHeight="1">
      <c r="A12" s="378"/>
      <c r="B12" s="202" t="s">
        <v>18</v>
      </c>
      <c r="C12" s="203">
        <v>29.7</v>
      </c>
      <c r="D12" s="204">
        <v>13.4</v>
      </c>
      <c r="E12" s="204">
        <v>26.3</v>
      </c>
      <c r="F12" s="203">
        <v>1.1000000000000001</v>
      </c>
      <c r="G12" s="204">
        <v>1.7000000000000002</v>
      </c>
      <c r="H12" s="204">
        <v>2.7948870538884334</v>
      </c>
      <c r="I12" s="207">
        <v>69.2</v>
      </c>
      <c r="J12" s="208">
        <v>51.3</v>
      </c>
      <c r="K12" s="209">
        <v>82.8</v>
      </c>
      <c r="L12" s="208">
        <v>42.8</v>
      </c>
      <c r="M12" s="209">
        <v>72</v>
      </c>
      <c r="N12" s="208">
        <v>49.3</v>
      </c>
    </row>
    <row r="13" spans="1:17" s="135" customFormat="1" ht="33" customHeight="1">
      <c r="A13" s="378"/>
      <c r="B13" s="87" t="s">
        <v>17</v>
      </c>
      <c r="C13" s="195">
        <v>26.6</v>
      </c>
      <c r="D13" s="196">
        <v>7.7</v>
      </c>
      <c r="E13" s="196">
        <v>22.7</v>
      </c>
      <c r="F13" s="195">
        <v>3.5</v>
      </c>
      <c r="G13" s="196">
        <v>4</v>
      </c>
      <c r="H13" s="196">
        <v>4.629143525336775</v>
      </c>
      <c r="I13" s="187">
        <v>69.900000000000006</v>
      </c>
      <c r="J13" s="190">
        <v>26.8</v>
      </c>
      <c r="K13" s="88">
        <v>86.3</v>
      </c>
      <c r="L13" s="190">
        <v>39.700000000000003</v>
      </c>
      <c r="M13" s="88">
        <v>73.2</v>
      </c>
      <c r="N13" s="190">
        <v>29.9</v>
      </c>
      <c r="Q13" s="89"/>
    </row>
    <row r="14" spans="1:17" s="135" customFormat="1" ht="33" customHeight="1">
      <c r="A14" s="378"/>
      <c r="B14" s="202" t="s">
        <v>16</v>
      </c>
      <c r="C14" s="203">
        <v>4.4000000000000004</v>
      </c>
      <c r="D14" s="204">
        <v>1.1000000000000001</v>
      </c>
      <c r="E14" s="204">
        <v>3.8</v>
      </c>
      <c r="F14" s="203">
        <v>3.7</v>
      </c>
      <c r="G14" s="204">
        <v>3.5000000000000004</v>
      </c>
      <c r="H14" s="204">
        <v>2.7757127807770448</v>
      </c>
      <c r="I14" s="207">
        <v>91.9</v>
      </c>
      <c r="J14" s="208">
        <v>26.3</v>
      </c>
      <c r="K14" s="209">
        <v>96.2</v>
      </c>
      <c r="L14" s="208">
        <v>19.899999999999999</v>
      </c>
      <c r="M14" s="209">
        <v>92.7</v>
      </c>
      <c r="N14" s="208">
        <v>25.1</v>
      </c>
      <c r="Q14" s="89"/>
    </row>
    <row r="15" spans="1:17" s="135" customFormat="1" ht="33" customHeight="1">
      <c r="A15" s="378"/>
      <c r="B15" s="87" t="s">
        <v>13</v>
      </c>
      <c r="C15" s="195">
        <v>40.1</v>
      </c>
      <c r="D15" s="196">
        <v>15.4</v>
      </c>
      <c r="E15" s="196">
        <v>35.5</v>
      </c>
      <c r="F15" s="195">
        <v>0.1</v>
      </c>
      <c r="G15" s="198">
        <v>0.1</v>
      </c>
      <c r="H15" s="196">
        <v>0.88896517927732288</v>
      </c>
      <c r="I15" s="187">
        <v>59.8</v>
      </c>
      <c r="J15" s="190">
        <v>32.700000000000003</v>
      </c>
      <c r="K15" s="88">
        <v>84.6</v>
      </c>
      <c r="L15" s="190">
        <v>9.3000000000000007</v>
      </c>
      <c r="M15" s="88">
        <v>64.400000000000006</v>
      </c>
      <c r="N15" s="190">
        <v>26.900000000000002</v>
      </c>
      <c r="Q15" s="89"/>
    </row>
    <row r="16" spans="1:17" s="135" customFormat="1" ht="33" customHeight="1">
      <c r="A16" s="378"/>
      <c r="B16" s="202" t="s">
        <v>37</v>
      </c>
      <c r="C16" s="203">
        <v>25.6</v>
      </c>
      <c r="D16" s="204">
        <v>11.7</v>
      </c>
      <c r="E16" s="204">
        <v>22.6</v>
      </c>
      <c r="F16" s="203">
        <v>0.5</v>
      </c>
      <c r="G16" s="204">
        <v>0.8</v>
      </c>
      <c r="H16" s="204">
        <v>0.75014630082363543</v>
      </c>
      <c r="I16" s="207">
        <v>73.900000000000006</v>
      </c>
      <c r="J16" s="208">
        <v>36.700000000000003</v>
      </c>
      <c r="K16" s="209">
        <v>86.2</v>
      </c>
      <c r="L16" s="208">
        <v>34.6</v>
      </c>
      <c r="M16" s="209">
        <v>76.599999999999994</v>
      </c>
      <c r="N16" s="208">
        <v>36.199999999999996</v>
      </c>
      <c r="Q16" s="89"/>
    </row>
    <row r="17" spans="1:17" s="135" customFormat="1" ht="33" customHeight="1">
      <c r="A17" s="378"/>
      <c r="B17" s="87" t="s">
        <v>36</v>
      </c>
      <c r="C17" s="195">
        <v>34.799999999999997</v>
      </c>
      <c r="D17" s="196">
        <v>15.4</v>
      </c>
      <c r="E17" s="196">
        <v>30.599999999999998</v>
      </c>
      <c r="F17" s="195">
        <v>3.3</v>
      </c>
      <c r="G17" s="196">
        <v>4</v>
      </c>
      <c r="H17" s="196">
        <v>3.9972488894541551</v>
      </c>
      <c r="I17" s="187">
        <v>61.9</v>
      </c>
      <c r="J17" s="190">
        <v>58.2</v>
      </c>
      <c r="K17" s="88">
        <v>77.900000000000006</v>
      </c>
      <c r="L17" s="190">
        <v>53.2</v>
      </c>
      <c r="M17" s="88">
        <v>65.400000000000006</v>
      </c>
      <c r="N17" s="190">
        <v>56.899999999999991</v>
      </c>
      <c r="Q17" s="89"/>
    </row>
    <row r="18" spans="1:17" s="135" customFormat="1" ht="33" customHeight="1">
      <c r="A18" s="378"/>
      <c r="B18" s="202" t="s">
        <v>99</v>
      </c>
      <c r="C18" s="203">
        <v>16.3</v>
      </c>
      <c r="D18" s="204">
        <v>12.5</v>
      </c>
      <c r="E18" s="204">
        <v>15.5</v>
      </c>
      <c r="F18" s="203">
        <v>1.3</v>
      </c>
      <c r="G18" s="204">
        <v>1.3</v>
      </c>
      <c r="H18" s="204">
        <v>1.1937306542058386</v>
      </c>
      <c r="I18" s="207">
        <v>82.4</v>
      </c>
      <c r="J18" s="208">
        <v>32.6</v>
      </c>
      <c r="K18" s="209">
        <v>86.2</v>
      </c>
      <c r="L18" s="208">
        <v>35.700000000000003</v>
      </c>
      <c r="M18" s="209">
        <v>83.2</v>
      </c>
      <c r="N18" s="208">
        <v>33.300000000000004</v>
      </c>
      <c r="Q18" s="89"/>
    </row>
    <row r="19" spans="1:17" s="135" customFormat="1" ht="33" customHeight="1">
      <c r="A19" s="378"/>
      <c r="B19" s="87" t="s">
        <v>35</v>
      </c>
      <c r="C19" s="195">
        <v>38.700000000000003</v>
      </c>
      <c r="D19" s="196">
        <v>17.2</v>
      </c>
      <c r="E19" s="196">
        <v>34.200000000000003</v>
      </c>
      <c r="F19" s="195">
        <v>15</v>
      </c>
      <c r="G19" s="196">
        <v>14.2</v>
      </c>
      <c r="H19" s="196">
        <v>11.327156212536373</v>
      </c>
      <c r="I19" s="187">
        <v>46.3</v>
      </c>
      <c r="J19" s="190">
        <v>59.1</v>
      </c>
      <c r="K19" s="88">
        <v>71.900000000000006</v>
      </c>
      <c r="L19" s="190">
        <v>44.4</v>
      </c>
      <c r="M19" s="88">
        <v>51.6</v>
      </c>
      <c r="N19" s="190">
        <v>54.7</v>
      </c>
      <c r="Q19" s="89"/>
    </row>
    <row r="20" spans="1:17" s="135" customFormat="1" ht="33" customHeight="1">
      <c r="A20" s="378"/>
      <c r="B20" s="202" t="s">
        <v>7</v>
      </c>
      <c r="C20" s="203">
        <v>85</v>
      </c>
      <c r="D20" s="204">
        <v>94</v>
      </c>
      <c r="E20" s="204">
        <v>87.1</v>
      </c>
      <c r="F20" s="203">
        <v>10</v>
      </c>
      <c r="G20" s="204">
        <v>8.5</v>
      </c>
      <c r="H20" s="204">
        <v>8.3782289029107364</v>
      </c>
      <c r="I20" s="207">
        <v>5</v>
      </c>
      <c r="J20" s="208">
        <v>61.2</v>
      </c>
      <c r="K20" s="209">
        <v>2.4</v>
      </c>
      <c r="L20" s="208">
        <v>95</v>
      </c>
      <c r="M20" s="209">
        <v>4.3999999999999995</v>
      </c>
      <c r="N20" s="208">
        <v>65.600000000000009</v>
      </c>
      <c r="Q20" s="89"/>
    </row>
    <row r="21" spans="1:17" s="145" customFormat="1" ht="33" customHeight="1">
      <c r="A21" s="378"/>
      <c r="B21" s="268" t="s">
        <v>2</v>
      </c>
      <c r="C21" s="269">
        <v>30.4</v>
      </c>
      <c r="D21" s="271">
        <v>17</v>
      </c>
      <c r="E21" s="271">
        <v>27.6</v>
      </c>
      <c r="F21" s="269">
        <v>2.2000000000000002</v>
      </c>
      <c r="G21" s="271">
        <v>2.4</v>
      </c>
      <c r="H21" s="271">
        <v>2.4247306128638635</v>
      </c>
      <c r="I21" s="272">
        <v>67.400000000000006</v>
      </c>
      <c r="J21" s="275">
        <v>43.8</v>
      </c>
      <c r="K21" s="274">
        <v>79.8</v>
      </c>
      <c r="L21" s="275">
        <v>42</v>
      </c>
      <c r="M21" s="274">
        <v>70</v>
      </c>
      <c r="N21" s="275">
        <v>43.3</v>
      </c>
      <c r="Q21" s="179"/>
    </row>
    <row r="22" spans="1:17" ht="16.5">
      <c r="Q22" s="89"/>
    </row>
    <row r="23" spans="1:17" ht="16.5">
      <c r="B23" s="368" t="s">
        <v>53</v>
      </c>
      <c r="C23" s="370"/>
      <c r="Q23" s="89"/>
    </row>
    <row r="24" spans="1:17" ht="16.5">
      <c r="Q24" s="89"/>
    </row>
    <row r="25" spans="1:17" ht="16.5">
      <c r="Q25" s="89"/>
    </row>
    <row r="26" spans="1:17" ht="16.5">
      <c r="Q26" s="89"/>
    </row>
    <row r="27" spans="1:17" ht="16.5">
      <c r="Q27" s="89"/>
    </row>
    <row r="32" spans="1:17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mergeCells count="11">
    <mergeCell ref="K6:L6"/>
    <mergeCell ref="M6:N6"/>
    <mergeCell ref="I4:N4"/>
    <mergeCell ref="I5:J5"/>
    <mergeCell ref="K5:L5"/>
    <mergeCell ref="M5:N5"/>
    <mergeCell ref="A7:A21"/>
    <mergeCell ref="C4:E4"/>
    <mergeCell ref="F4:H4"/>
    <mergeCell ref="B23:C23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85546875" style="91" customWidth="1"/>
    <col min="3" max="14" width="4.5703125" style="91" customWidth="1"/>
    <col min="15" max="16384" width="11.42578125" style="91"/>
  </cols>
  <sheetData>
    <row r="1" spans="1:14" s="76" customFormat="1" ht="23.25">
      <c r="A1" s="119"/>
      <c r="B1" s="20" t="s">
        <v>131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4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4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4" s="86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4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4" s="145" customFormat="1" ht="45" customHeight="1">
      <c r="A7" s="377" t="s">
        <v>40</v>
      </c>
      <c r="B7" s="177" t="s">
        <v>25</v>
      </c>
      <c r="C7" s="200">
        <v>34</v>
      </c>
      <c r="D7" s="192">
        <v>7</v>
      </c>
      <c r="E7" s="192">
        <v>28.131345306751221</v>
      </c>
      <c r="F7" s="213">
        <v>2</v>
      </c>
      <c r="G7" s="192">
        <v>1</v>
      </c>
      <c r="H7" s="192">
        <v>1.3743252806403357</v>
      </c>
      <c r="I7" s="188">
        <v>65</v>
      </c>
      <c r="J7" s="216" t="s">
        <v>112</v>
      </c>
      <c r="K7" s="178">
        <v>92</v>
      </c>
      <c r="L7" s="216" t="s">
        <v>134</v>
      </c>
      <c r="M7" s="178">
        <v>70.49432941260838</v>
      </c>
      <c r="N7" s="189">
        <v>33.550856348698105</v>
      </c>
    </row>
    <row r="8" spans="1:14" s="135" customFormat="1" ht="33" customHeight="1">
      <c r="A8" s="378"/>
      <c r="B8" s="202" t="s">
        <v>23</v>
      </c>
      <c r="C8" s="203">
        <v>59</v>
      </c>
      <c r="D8" s="204">
        <v>21</v>
      </c>
      <c r="E8" s="204">
        <v>49.612350882783296</v>
      </c>
      <c r="F8" s="203">
        <v>5</v>
      </c>
      <c r="G8" s="204">
        <v>8</v>
      </c>
      <c r="H8" s="204">
        <v>6.1651321978381137</v>
      </c>
      <c r="I8" s="207">
        <v>36</v>
      </c>
      <c r="J8" s="217" t="s">
        <v>132</v>
      </c>
      <c r="K8" s="209">
        <v>70</v>
      </c>
      <c r="L8" s="217" t="s">
        <v>115</v>
      </c>
      <c r="M8" s="209">
        <v>44.222516919378592</v>
      </c>
      <c r="N8" s="208">
        <v>60.249611101606895</v>
      </c>
    </row>
    <row r="9" spans="1:14" s="135" customFormat="1" ht="33" customHeight="1">
      <c r="A9" s="378"/>
      <c r="B9" s="87" t="s">
        <v>21</v>
      </c>
      <c r="C9" s="195">
        <v>33</v>
      </c>
      <c r="D9" s="196">
        <v>13</v>
      </c>
      <c r="E9" s="196">
        <v>29.255273779553328</v>
      </c>
      <c r="F9" s="195">
        <v>2</v>
      </c>
      <c r="G9" s="196">
        <v>3</v>
      </c>
      <c r="H9" s="196">
        <v>2.5623232407572396</v>
      </c>
      <c r="I9" s="187">
        <v>65</v>
      </c>
      <c r="J9" s="218" t="s">
        <v>111</v>
      </c>
      <c r="K9" s="88">
        <v>84</v>
      </c>
      <c r="L9" s="218" t="s">
        <v>115</v>
      </c>
      <c r="M9" s="88">
        <v>68.182402979690082</v>
      </c>
      <c r="N9" s="190">
        <v>52.738134817614046</v>
      </c>
    </row>
    <row r="10" spans="1:14" s="135" customFormat="1" ht="33" customHeight="1">
      <c r="A10" s="378"/>
      <c r="B10" s="202" t="s">
        <v>20</v>
      </c>
      <c r="C10" s="203">
        <v>57</v>
      </c>
      <c r="D10" s="204">
        <v>43</v>
      </c>
      <c r="E10" s="204">
        <v>54.053818054481816</v>
      </c>
      <c r="F10" s="203">
        <v>1</v>
      </c>
      <c r="G10" s="204">
        <v>1</v>
      </c>
      <c r="H10" s="204">
        <v>1.294215358417713</v>
      </c>
      <c r="I10" s="207">
        <v>41</v>
      </c>
      <c r="J10" s="217" t="s">
        <v>128</v>
      </c>
      <c r="K10" s="209">
        <v>56</v>
      </c>
      <c r="L10" s="217" t="s">
        <v>130</v>
      </c>
      <c r="M10" s="209">
        <v>44.651966587100759</v>
      </c>
      <c r="N10" s="208">
        <v>53.432456342161863</v>
      </c>
    </row>
    <row r="11" spans="1:14" s="135" customFormat="1" ht="33" customHeight="1">
      <c r="A11" s="378"/>
      <c r="B11" s="87" t="s">
        <v>39</v>
      </c>
      <c r="C11" s="195">
        <v>28</v>
      </c>
      <c r="D11" s="196">
        <v>9</v>
      </c>
      <c r="E11" s="196">
        <v>24.84214460787447</v>
      </c>
      <c r="F11" s="195">
        <v>2</v>
      </c>
      <c r="G11" s="196">
        <v>2</v>
      </c>
      <c r="H11" s="196">
        <v>1.7201887876385313</v>
      </c>
      <c r="I11" s="187">
        <v>70</v>
      </c>
      <c r="J11" s="218" t="s">
        <v>126</v>
      </c>
      <c r="K11" s="88">
        <v>89</v>
      </c>
      <c r="L11" s="218" t="s">
        <v>135</v>
      </c>
      <c r="M11" s="88">
        <v>73.437666604486893</v>
      </c>
      <c r="N11" s="190">
        <v>43.783654356786883</v>
      </c>
    </row>
    <row r="12" spans="1:14" s="135" customFormat="1" ht="33" customHeight="1">
      <c r="A12" s="378"/>
      <c r="B12" s="202" t="s">
        <v>18</v>
      </c>
      <c r="C12" s="203">
        <v>28</v>
      </c>
      <c r="D12" s="204">
        <v>18</v>
      </c>
      <c r="E12" s="204">
        <v>26.208071477276683</v>
      </c>
      <c r="F12" s="203">
        <v>2</v>
      </c>
      <c r="G12" s="204">
        <v>5</v>
      </c>
      <c r="H12" s="204">
        <v>2.7948870538884334</v>
      </c>
      <c r="I12" s="207">
        <v>70</v>
      </c>
      <c r="J12" s="217" t="s">
        <v>133</v>
      </c>
      <c r="K12" s="209">
        <v>77</v>
      </c>
      <c r="L12" s="217" t="s">
        <v>106</v>
      </c>
      <c r="M12" s="209">
        <v>70.99704146883478</v>
      </c>
      <c r="N12" s="208">
        <v>50.249871165283679</v>
      </c>
    </row>
    <row r="13" spans="1:14" s="135" customFormat="1" ht="33" customHeight="1">
      <c r="A13" s="378"/>
      <c r="B13" s="87" t="s">
        <v>17</v>
      </c>
      <c r="C13" s="195">
        <v>25</v>
      </c>
      <c r="D13" s="196">
        <v>5</v>
      </c>
      <c r="E13" s="196">
        <v>20.519396807426215</v>
      </c>
      <c r="F13" s="195">
        <v>4</v>
      </c>
      <c r="G13" s="196">
        <v>7</v>
      </c>
      <c r="H13" s="196">
        <v>4.629143525336775</v>
      </c>
      <c r="I13" s="187">
        <v>71</v>
      </c>
      <c r="J13" s="218" t="s">
        <v>127</v>
      </c>
      <c r="K13" s="88">
        <v>88</v>
      </c>
      <c r="L13" s="218" t="s">
        <v>112</v>
      </c>
      <c r="M13" s="88">
        <v>74.851459667237137</v>
      </c>
      <c r="N13" s="190">
        <v>30.265624912415305</v>
      </c>
    </row>
    <row r="14" spans="1:14" s="135" customFormat="1" ht="33" customHeight="1">
      <c r="A14" s="378"/>
      <c r="B14" s="202" t="s">
        <v>16</v>
      </c>
      <c r="C14" s="203">
        <v>8</v>
      </c>
      <c r="D14" s="204">
        <v>1</v>
      </c>
      <c r="E14" s="204">
        <v>6.3954084965993321</v>
      </c>
      <c r="F14" s="203">
        <v>3</v>
      </c>
      <c r="G14" s="204">
        <v>3</v>
      </c>
      <c r="H14" s="204">
        <v>2.7757127807770448</v>
      </c>
      <c r="I14" s="207">
        <v>90</v>
      </c>
      <c r="J14" s="217" t="s">
        <v>124</v>
      </c>
      <c r="K14" s="209">
        <v>95</v>
      </c>
      <c r="L14" s="217" t="s">
        <v>136</v>
      </c>
      <c r="M14" s="209">
        <v>90.828878722623628</v>
      </c>
      <c r="N14" s="208">
        <v>21.555324870648409</v>
      </c>
    </row>
    <row r="15" spans="1:14" s="135" customFormat="1" ht="33" customHeight="1">
      <c r="A15" s="378"/>
      <c r="B15" s="87" t="s">
        <v>38</v>
      </c>
      <c r="C15" s="195">
        <v>44</v>
      </c>
      <c r="D15" s="196">
        <v>19</v>
      </c>
      <c r="E15" s="196">
        <v>39.603840728170297</v>
      </c>
      <c r="F15" s="195">
        <v>1</v>
      </c>
      <c r="G15" s="198">
        <v>0</v>
      </c>
      <c r="H15" s="196">
        <v>0.88896517927732288</v>
      </c>
      <c r="I15" s="187">
        <v>55</v>
      </c>
      <c r="J15" s="218" t="s">
        <v>107</v>
      </c>
      <c r="K15" s="88">
        <v>81</v>
      </c>
      <c r="L15" s="218" t="s">
        <v>136</v>
      </c>
      <c r="M15" s="88">
        <v>59.507194092552332</v>
      </c>
      <c r="N15" s="190">
        <v>38.285280390743637</v>
      </c>
    </row>
    <row r="16" spans="1:14" s="135" customFormat="1" ht="33" customHeight="1">
      <c r="A16" s="378"/>
      <c r="B16" s="202" t="s">
        <v>37</v>
      </c>
      <c r="C16" s="203">
        <v>30</v>
      </c>
      <c r="D16" s="204">
        <v>12</v>
      </c>
      <c r="E16" s="204">
        <v>25.827080886609039</v>
      </c>
      <c r="F16" s="203">
        <v>0</v>
      </c>
      <c r="G16" s="204">
        <v>2</v>
      </c>
      <c r="H16" s="204">
        <v>0.75014630082363543</v>
      </c>
      <c r="I16" s="207">
        <v>70</v>
      </c>
      <c r="J16" s="217" t="s">
        <v>134</v>
      </c>
      <c r="K16" s="209">
        <v>86</v>
      </c>
      <c r="L16" s="217" t="s">
        <v>106</v>
      </c>
      <c r="M16" s="209">
        <v>73.422772812567345</v>
      </c>
      <c r="N16" s="208">
        <v>35.046111676485829</v>
      </c>
    </row>
    <row r="17" spans="1:14" s="135" customFormat="1" ht="33" customHeight="1">
      <c r="A17" s="378"/>
      <c r="B17" s="87" t="s">
        <v>36</v>
      </c>
      <c r="C17" s="195">
        <v>35</v>
      </c>
      <c r="D17" s="196">
        <v>17</v>
      </c>
      <c r="E17" s="196">
        <v>30.597903789505278</v>
      </c>
      <c r="F17" s="195">
        <v>4</v>
      </c>
      <c r="G17" s="196">
        <v>5</v>
      </c>
      <c r="H17" s="196">
        <v>3.9972488894541551</v>
      </c>
      <c r="I17" s="187">
        <v>62</v>
      </c>
      <c r="J17" s="218" t="s">
        <v>130</v>
      </c>
      <c r="K17" s="88">
        <v>78</v>
      </c>
      <c r="L17" s="218" t="s">
        <v>137</v>
      </c>
      <c r="M17" s="88">
        <v>65.404847321040776</v>
      </c>
      <c r="N17" s="190">
        <v>56.324870352317937</v>
      </c>
    </row>
    <row r="18" spans="1:14" s="135" customFormat="1" ht="33" customHeight="1">
      <c r="A18" s="378"/>
      <c r="B18" s="202" t="s">
        <v>99</v>
      </c>
      <c r="C18" s="203">
        <v>15</v>
      </c>
      <c r="D18" s="204">
        <v>12</v>
      </c>
      <c r="E18" s="204">
        <v>14.591999577916253</v>
      </c>
      <c r="F18" s="203">
        <v>1</v>
      </c>
      <c r="G18" s="204">
        <v>1</v>
      </c>
      <c r="H18" s="204">
        <v>1.1937306542058386</v>
      </c>
      <c r="I18" s="207">
        <v>84</v>
      </c>
      <c r="J18" s="217" t="s">
        <v>129</v>
      </c>
      <c r="K18" s="209">
        <v>87</v>
      </c>
      <c r="L18" s="217" t="s">
        <v>134</v>
      </c>
      <c r="M18" s="209">
        <v>84.214269767877724</v>
      </c>
      <c r="N18" s="208">
        <v>31.899796680259307</v>
      </c>
    </row>
    <row r="19" spans="1:14" s="135" customFormat="1" ht="33" customHeight="1">
      <c r="A19" s="378"/>
      <c r="B19" s="87" t="s">
        <v>35</v>
      </c>
      <c r="C19" s="195">
        <v>38</v>
      </c>
      <c r="D19" s="196">
        <v>24</v>
      </c>
      <c r="E19" s="196">
        <v>35.512480558286256</v>
      </c>
      <c r="F19" s="195">
        <v>12</v>
      </c>
      <c r="G19" s="196">
        <v>8</v>
      </c>
      <c r="H19" s="196">
        <v>11.327156212536373</v>
      </c>
      <c r="I19" s="187">
        <v>49</v>
      </c>
      <c r="J19" s="218" t="s">
        <v>114</v>
      </c>
      <c r="K19" s="88">
        <v>68</v>
      </c>
      <c r="L19" s="218" t="s">
        <v>114</v>
      </c>
      <c r="M19" s="88">
        <v>53.160363229177342</v>
      </c>
      <c r="N19" s="190">
        <v>41.121774002414533</v>
      </c>
    </row>
    <row r="20" spans="1:14" s="135" customFormat="1" ht="33" customHeight="1">
      <c r="A20" s="378"/>
      <c r="B20" s="202" t="s">
        <v>34</v>
      </c>
      <c r="C20" s="203">
        <v>85</v>
      </c>
      <c r="D20" s="204">
        <v>94</v>
      </c>
      <c r="E20" s="204">
        <v>87.009963900958198</v>
      </c>
      <c r="F20" s="203">
        <v>10</v>
      </c>
      <c r="G20" s="204">
        <v>3</v>
      </c>
      <c r="H20" s="204">
        <v>8.3782289029107364</v>
      </c>
      <c r="I20" s="207">
        <v>5</v>
      </c>
      <c r="J20" s="217" t="s">
        <v>104</v>
      </c>
      <c r="K20" s="209">
        <v>3</v>
      </c>
      <c r="L20" s="208">
        <v>41</v>
      </c>
      <c r="M20" s="209">
        <v>4.6118071961310712</v>
      </c>
      <c r="N20" s="208">
        <v>64.07791724232537</v>
      </c>
    </row>
    <row r="21" spans="1:14" s="215" customFormat="1" ht="33" customHeight="1">
      <c r="A21" s="378"/>
      <c r="B21" s="268" t="s">
        <v>2</v>
      </c>
      <c r="C21" s="269">
        <v>31.597220467270493</v>
      </c>
      <c r="D21" s="271">
        <v>18</v>
      </c>
      <c r="E21" s="271">
        <v>28.841524137344894</v>
      </c>
      <c r="F21" s="269">
        <v>2.3021356174515346</v>
      </c>
      <c r="G21" s="271">
        <v>3</v>
      </c>
      <c r="H21" s="271">
        <v>2.4247306128638635</v>
      </c>
      <c r="I21" s="272">
        <v>66</v>
      </c>
      <c r="J21" s="276" t="s">
        <v>107</v>
      </c>
      <c r="K21" s="274">
        <v>79</v>
      </c>
      <c r="L21" s="276" t="s">
        <v>107</v>
      </c>
      <c r="M21" s="274">
        <v>68.733745249791042</v>
      </c>
      <c r="N21" s="273">
        <v>42.249557227541082</v>
      </c>
    </row>
    <row r="23" spans="1:14">
      <c r="B23" s="368" t="s">
        <v>54</v>
      </c>
      <c r="C23" s="370"/>
    </row>
    <row r="32" spans="1:14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mergeCells count="11">
    <mergeCell ref="A7:A21"/>
    <mergeCell ref="C4:E4"/>
    <mergeCell ref="F4:H4"/>
    <mergeCell ref="B23:C23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85546875" style="91" customWidth="1"/>
    <col min="3" max="14" width="4.5703125" style="91" customWidth="1"/>
    <col min="15" max="16384" width="11.42578125" style="91"/>
  </cols>
  <sheetData>
    <row r="1" spans="1:14" s="76" customFormat="1" ht="23.25">
      <c r="A1" s="119"/>
      <c r="B1" s="20" t="s">
        <v>138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4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4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4" s="86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4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4" s="145" customFormat="1" ht="45" customHeight="1">
      <c r="A7" s="377" t="s">
        <v>40</v>
      </c>
      <c r="B7" s="177" t="s">
        <v>25</v>
      </c>
      <c r="C7" s="200">
        <v>36.512906199110375</v>
      </c>
      <c r="D7" s="192">
        <v>7.5610229130302287</v>
      </c>
      <c r="E7" s="192">
        <v>30.180939412479539</v>
      </c>
      <c r="F7" s="200">
        <v>0.40046408559650215</v>
      </c>
      <c r="G7" s="192">
        <v>2.8824841381985431</v>
      </c>
      <c r="H7" s="192">
        <v>0.94329815208999912</v>
      </c>
      <c r="I7" s="188">
        <v>63.086629715293121</v>
      </c>
      <c r="J7" s="189">
        <v>31.413049366272102</v>
      </c>
      <c r="K7" s="178">
        <v>89.556492948771222</v>
      </c>
      <c r="L7" s="189">
        <v>33.250544300028238</v>
      </c>
      <c r="M7" s="178">
        <v>68.87576243543046</v>
      </c>
      <c r="N7" s="189">
        <v>31.935588255752158</v>
      </c>
    </row>
    <row r="8" spans="1:14" s="135" customFormat="1" ht="33" customHeight="1">
      <c r="A8" s="378"/>
      <c r="B8" s="202" t="s">
        <v>23</v>
      </c>
      <c r="C8" s="203">
        <v>55.992365060312068</v>
      </c>
      <c r="D8" s="204">
        <v>24.215189538903587</v>
      </c>
      <c r="E8" s="204">
        <v>48.15043617146155</v>
      </c>
      <c r="F8" s="203">
        <v>6.1994923158661113</v>
      </c>
      <c r="G8" s="204">
        <v>8.5139352355692672</v>
      </c>
      <c r="H8" s="204">
        <v>6.7706474451628642</v>
      </c>
      <c r="I8" s="207">
        <v>37.808142623821823</v>
      </c>
      <c r="J8" s="208">
        <v>37.861902848589438</v>
      </c>
      <c r="K8" s="209">
        <v>67.270875225527149</v>
      </c>
      <c r="L8" s="208">
        <v>33.124176377525316</v>
      </c>
      <c r="M8" s="209">
        <v>45.078916383375585</v>
      </c>
      <c r="N8" s="208">
        <v>36.117160908837434</v>
      </c>
    </row>
    <row r="9" spans="1:14" s="135" customFormat="1" ht="33" customHeight="1">
      <c r="A9" s="378"/>
      <c r="B9" s="87" t="s">
        <v>21</v>
      </c>
      <c r="C9" s="195">
        <v>31.719194740948232</v>
      </c>
      <c r="D9" s="196">
        <v>13.18767858546078</v>
      </c>
      <c r="E9" s="196">
        <v>28.294156753817262</v>
      </c>
      <c r="F9" s="195">
        <v>2.5559304860961447</v>
      </c>
      <c r="G9" s="196">
        <v>3.8743293614142638</v>
      </c>
      <c r="H9" s="196">
        <v>2.7996000375924956</v>
      </c>
      <c r="I9" s="187">
        <v>65.724874772955616</v>
      </c>
      <c r="J9" s="190">
        <v>51.132586937136971</v>
      </c>
      <c r="K9" s="88">
        <v>82.937992053124958</v>
      </c>
      <c r="L9" s="190">
        <v>48.756371971541085</v>
      </c>
      <c r="M9" s="88">
        <v>68.90624320859024</v>
      </c>
      <c r="N9" s="190">
        <v>50.603182334794603</v>
      </c>
    </row>
    <row r="10" spans="1:14" s="135" customFormat="1" ht="33" customHeight="1">
      <c r="A10" s="378"/>
      <c r="B10" s="202" t="s">
        <v>20</v>
      </c>
      <c r="C10" s="203">
        <v>53.163287610410258</v>
      </c>
      <c r="D10" s="204">
        <v>41.633733209330437</v>
      </c>
      <c r="E10" s="204">
        <v>50.460629251048381</v>
      </c>
      <c r="F10" s="203">
        <v>0.84676055666812688</v>
      </c>
      <c r="G10" s="204">
        <v>0.86529785740538556</v>
      </c>
      <c r="H10" s="204">
        <v>0.85110591027458804</v>
      </c>
      <c r="I10" s="207">
        <v>45.989951832921612</v>
      </c>
      <c r="J10" s="208">
        <v>49.815546034785775</v>
      </c>
      <c r="K10" s="209">
        <v>57.500968933264176</v>
      </c>
      <c r="L10" s="208">
        <v>62.561431461082194</v>
      </c>
      <c r="M10" s="209">
        <v>48.688264838677028</v>
      </c>
      <c r="N10" s="208">
        <v>53.363791352898062</v>
      </c>
    </row>
    <row r="11" spans="1:14" s="135" customFormat="1" ht="33" customHeight="1">
      <c r="A11" s="378"/>
      <c r="B11" s="87" t="s">
        <v>56</v>
      </c>
      <c r="C11" s="195">
        <v>28.10101392512853</v>
      </c>
      <c r="D11" s="196">
        <v>11.012429641432872</v>
      </c>
      <c r="E11" s="196">
        <v>24.77</v>
      </c>
      <c r="F11" s="195">
        <v>1.8591947023147641</v>
      </c>
      <c r="G11" s="196">
        <v>3.2885608150720635</v>
      </c>
      <c r="H11" s="196">
        <v>2.13</v>
      </c>
      <c r="I11" s="187">
        <v>70.039791372556707</v>
      </c>
      <c r="J11" s="190">
        <v>49.353537793981758</v>
      </c>
      <c r="K11" s="88">
        <v>85.699009543495066</v>
      </c>
      <c r="L11" s="190">
        <v>42.202480173355482</v>
      </c>
      <c r="M11" s="88">
        <v>73.099999999999994</v>
      </c>
      <c r="N11" s="190">
        <v>47.71724352654573</v>
      </c>
    </row>
    <row r="12" spans="1:14" s="135" customFormat="1" ht="33" customHeight="1">
      <c r="A12" s="378"/>
      <c r="B12" s="202" t="s">
        <v>17</v>
      </c>
      <c r="C12" s="203">
        <v>21.548058717148194</v>
      </c>
      <c r="D12" s="204">
        <v>7.7428424461356755</v>
      </c>
      <c r="E12" s="204">
        <v>18.735813860223239</v>
      </c>
      <c r="F12" s="203">
        <v>4.5221582975221084</v>
      </c>
      <c r="G12" s="204">
        <v>7.6379779983399345</v>
      </c>
      <c r="H12" s="204">
        <v>5.1568783741013862</v>
      </c>
      <c r="I12" s="207">
        <v>73.929782985329695</v>
      </c>
      <c r="J12" s="208">
        <v>36.79158410593103</v>
      </c>
      <c r="K12" s="209">
        <v>84.619179555524397</v>
      </c>
      <c r="L12" s="208">
        <v>45.625026527958177</v>
      </c>
      <c r="M12" s="209">
        <v>76.107307765675372</v>
      </c>
      <c r="N12" s="208">
        <v>38.826650234507731</v>
      </c>
    </row>
    <row r="13" spans="1:14" s="135" customFormat="1" ht="33" customHeight="1">
      <c r="A13" s="378"/>
      <c r="B13" s="87" t="s">
        <v>16</v>
      </c>
      <c r="C13" s="195">
        <v>6.6874246981434915</v>
      </c>
      <c r="D13" s="196">
        <v>6.4758640568295762</v>
      </c>
      <c r="E13" s="196">
        <v>6.646785615345685</v>
      </c>
      <c r="F13" s="195">
        <v>1.4277851833780739</v>
      </c>
      <c r="G13" s="196">
        <v>2.5941625931001386</v>
      </c>
      <c r="H13" s="196">
        <v>1.6518368209265408</v>
      </c>
      <c r="I13" s="187">
        <v>91.884790118478435</v>
      </c>
      <c r="J13" s="190">
        <v>21.990752644473073</v>
      </c>
      <c r="K13" s="88">
        <v>90.929973350070284</v>
      </c>
      <c r="L13" s="190">
        <v>37.165901234968615</v>
      </c>
      <c r="M13" s="88">
        <v>91.701377563727775</v>
      </c>
      <c r="N13" s="190">
        <v>24.835783090277769</v>
      </c>
    </row>
    <row r="14" spans="1:14" s="135" customFormat="1" ht="33" customHeight="1">
      <c r="A14" s="378"/>
      <c r="B14" s="202" t="s">
        <v>13</v>
      </c>
      <c r="C14" s="203">
        <v>40.676558289779365</v>
      </c>
      <c r="D14" s="204">
        <v>17.116884525121925</v>
      </c>
      <c r="E14" s="204">
        <v>36.242435590149498</v>
      </c>
      <c r="F14" s="203">
        <v>0.82510222995479787</v>
      </c>
      <c r="G14" s="204">
        <v>0.51041615569112719</v>
      </c>
      <c r="H14" s="204">
        <v>0.76587574494110588</v>
      </c>
      <c r="I14" s="207">
        <v>58.498339480265834</v>
      </c>
      <c r="J14" s="208">
        <v>35.596682057833718</v>
      </c>
      <c r="K14" s="209">
        <v>82.37269931918695</v>
      </c>
      <c r="L14" s="208">
        <v>46.036785716151336</v>
      </c>
      <c r="M14" s="209">
        <v>62.991688664909397</v>
      </c>
      <c r="N14" s="208">
        <v>38.16654236852257</v>
      </c>
    </row>
    <row r="15" spans="1:14" s="135" customFormat="1" ht="33" customHeight="1">
      <c r="A15" s="378"/>
      <c r="B15" s="87" t="s">
        <v>37</v>
      </c>
      <c r="C15" s="195">
        <v>32.854514946085324</v>
      </c>
      <c r="D15" s="196">
        <v>12.317227065311156</v>
      </c>
      <c r="E15" s="196">
        <v>28.445858145388957</v>
      </c>
      <c r="F15" s="195">
        <v>0.6174505851284765</v>
      </c>
      <c r="G15" s="196">
        <v>3.5744059618229649</v>
      </c>
      <c r="H15" s="196">
        <v>1.2522082759442938</v>
      </c>
      <c r="I15" s="187">
        <v>66.528034468786203</v>
      </c>
      <c r="J15" s="190">
        <v>34.70786665868912</v>
      </c>
      <c r="K15" s="88">
        <v>84.10836697286588</v>
      </c>
      <c r="L15" s="190">
        <v>37.928675193769386</v>
      </c>
      <c r="M15" s="88">
        <v>70.301933578666748</v>
      </c>
      <c r="N15" s="190">
        <v>35.539114549697189</v>
      </c>
    </row>
    <row r="16" spans="1:14" s="135" customFormat="1" ht="33" customHeight="1">
      <c r="A16" s="378"/>
      <c r="B16" s="202" t="s">
        <v>36</v>
      </c>
      <c r="C16" s="203">
        <v>36.038045607956462</v>
      </c>
      <c r="D16" s="204">
        <v>17.500092042233089</v>
      </c>
      <c r="E16" s="204">
        <v>32.024958525023301</v>
      </c>
      <c r="F16" s="203">
        <v>4.1944280153970945</v>
      </c>
      <c r="G16" s="204">
        <v>5.7699400975511344</v>
      </c>
      <c r="H16" s="204">
        <v>4.535494097124066</v>
      </c>
      <c r="I16" s="207">
        <v>59.767526376646444</v>
      </c>
      <c r="J16" s="208">
        <v>52.182338681815835</v>
      </c>
      <c r="K16" s="209">
        <v>76.72996786021578</v>
      </c>
      <c r="L16" s="208">
        <v>59.124234312397618</v>
      </c>
      <c r="M16" s="209">
        <v>63.439547377852634</v>
      </c>
      <c r="N16" s="208">
        <v>53.999302910741896</v>
      </c>
    </row>
    <row r="17" spans="1:14" s="135" customFormat="1" ht="33" customHeight="1">
      <c r="A17" s="378"/>
      <c r="B17" s="87" t="s">
        <v>99</v>
      </c>
      <c r="C17" s="195">
        <v>16.039831931781098</v>
      </c>
      <c r="D17" s="196">
        <v>12.032825440507661</v>
      </c>
      <c r="E17" s="196">
        <v>15.172448442884843</v>
      </c>
      <c r="F17" s="195">
        <v>1.4150033595135618</v>
      </c>
      <c r="G17" s="196">
        <v>1.3530313406521719</v>
      </c>
      <c r="H17" s="196">
        <v>1.4015884808376726</v>
      </c>
      <c r="I17" s="187">
        <v>82.545164708705343</v>
      </c>
      <c r="J17" s="190">
        <v>32.964455811154735</v>
      </c>
      <c r="K17" s="88">
        <v>86.614143218840169</v>
      </c>
      <c r="L17" s="190">
        <v>36.032610180375393</v>
      </c>
      <c r="M17" s="88">
        <v>83.425963076277483</v>
      </c>
      <c r="N17" s="190">
        <v>33.652278599084148</v>
      </c>
    </row>
    <row r="18" spans="1:14" s="135" customFormat="1" ht="33" customHeight="1">
      <c r="A18" s="378"/>
      <c r="B18" s="202" t="s">
        <v>35</v>
      </c>
      <c r="C18" s="203">
        <v>39.876549447588246</v>
      </c>
      <c r="D18" s="204">
        <v>22.260880029827867</v>
      </c>
      <c r="E18" s="204">
        <v>36.227856423203519</v>
      </c>
      <c r="F18" s="203">
        <v>10.283054881882691</v>
      </c>
      <c r="G18" s="204">
        <v>3.5525904372427251</v>
      </c>
      <c r="H18" s="204">
        <v>8.8889892867785854</v>
      </c>
      <c r="I18" s="207">
        <v>49.840395670529062</v>
      </c>
      <c r="J18" s="208">
        <v>42.065878880343888</v>
      </c>
      <c r="K18" s="209">
        <v>74.186529532929413</v>
      </c>
      <c r="L18" s="208">
        <v>59.286043271333675</v>
      </c>
      <c r="M18" s="209">
        <v>54.883154290017899</v>
      </c>
      <c r="N18" s="208">
        <v>47.026890570462307</v>
      </c>
    </row>
    <row r="19" spans="1:14" s="135" customFormat="1" ht="33" customHeight="1">
      <c r="A19" s="378"/>
      <c r="B19" s="87" t="s">
        <v>7</v>
      </c>
      <c r="C19" s="195">
        <v>80.447863584241816</v>
      </c>
      <c r="D19" s="196">
        <v>93.002430471114238</v>
      </c>
      <c r="E19" s="196">
        <v>83.455878803759532</v>
      </c>
      <c r="F19" s="195">
        <v>13.190701580100253</v>
      </c>
      <c r="G19" s="196">
        <v>2.5891928216920634</v>
      </c>
      <c r="H19" s="196">
        <v>10.650629908771842</v>
      </c>
      <c r="I19" s="187">
        <v>6.3614348356579313</v>
      </c>
      <c r="J19" s="190">
        <v>66.155622554365252</v>
      </c>
      <c r="K19" s="88">
        <v>4.4083767071936961</v>
      </c>
      <c r="L19" s="190">
        <v>31.819813938305852</v>
      </c>
      <c r="M19" s="88">
        <v>5.8934912874686205</v>
      </c>
      <c r="N19" s="190">
        <v>60.001989048532764</v>
      </c>
    </row>
    <row r="20" spans="1:14" s="145" customFormat="1" ht="33" customHeight="1">
      <c r="A20" s="378"/>
      <c r="B20" s="277" t="s">
        <v>2</v>
      </c>
      <c r="C20" s="278">
        <v>31.597220467270493</v>
      </c>
      <c r="D20" s="279">
        <v>17.661102313153929</v>
      </c>
      <c r="E20" s="279">
        <v>28.68250274833467</v>
      </c>
      <c r="F20" s="278">
        <v>2.3021356174515346</v>
      </c>
      <c r="G20" s="279">
        <v>3.1922798863081394</v>
      </c>
      <c r="H20" s="279">
        <v>2.4883079248439888</v>
      </c>
      <c r="I20" s="280">
        <v>66.100643915277971</v>
      </c>
      <c r="J20" s="281">
        <v>42.099020547085878</v>
      </c>
      <c r="K20" s="282">
        <v>79.146617800537939</v>
      </c>
      <c r="L20" s="281">
        <v>45.15535309164742</v>
      </c>
      <c r="M20" s="282">
        <v>68.829189326821336</v>
      </c>
      <c r="N20" s="281">
        <v>42.835470668182595</v>
      </c>
    </row>
    <row r="22" spans="1:14">
      <c r="B22" s="368" t="s">
        <v>55</v>
      </c>
      <c r="C22" s="370"/>
    </row>
    <row r="31" spans="1:14" ht="13.5"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4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</sheetData>
  <mergeCells count="11">
    <mergeCell ref="A7:A20"/>
    <mergeCell ref="C4:E4"/>
    <mergeCell ref="F4:H4"/>
    <mergeCell ref="B22:C22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91" customWidth="1"/>
    <col min="2" max="2" width="29.5703125" style="91" customWidth="1"/>
    <col min="3" max="14" width="4.5703125" style="91" customWidth="1"/>
    <col min="15" max="16384" width="11.42578125" style="91"/>
  </cols>
  <sheetData>
    <row r="1" spans="1:14" s="76" customFormat="1" ht="23.25">
      <c r="A1" s="119"/>
      <c r="B1" s="20" t="s">
        <v>74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4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4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4" s="225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4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4" s="145" customFormat="1" ht="45" customHeight="1">
      <c r="A7" s="377" t="s">
        <v>40</v>
      </c>
      <c r="B7" s="177" t="s">
        <v>25</v>
      </c>
      <c r="C7" s="200">
        <v>38</v>
      </c>
      <c r="D7" s="192">
        <v>10</v>
      </c>
      <c r="E7" s="192">
        <v>32</v>
      </c>
      <c r="F7" s="200">
        <v>1.2625370815086887</v>
      </c>
      <c r="G7" s="192">
        <v>0</v>
      </c>
      <c r="H7" s="192">
        <v>1</v>
      </c>
      <c r="I7" s="188">
        <v>61</v>
      </c>
      <c r="J7" s="189">
        <v>36</v>
      </c>
      <c r="K7" s="178">
        <v>90</v>
      </c>
      <c r="L7" s="189">
        <v>43</v>
      </c>
      <c r="M7" s="178">
        <v>68</v>
      </c>
      <c r="N7" s="189">
        <v>38</v>
      </c>
    </row>
    <row r="8" spans="1:14" s="135" customFormat="1" ht="33" customHeight="1">
      <c r="A8" s="378"/>
      <c r="B8" s="202" t="s">
        <v>23</v>
      </c>
      <c r="C8" s="203">
        <v>61</v>
      </c>
      <c r="D8" s="204">
        <v>26</v>
      </c>
      <c r="E8" s="204">
        <v>52</v>
      </c>
      <c r="F8" s="203">
        <v>6.1173794381270108</v>
      </c>
      <c r="G8" s="204">
        <v>7</v>
      </c>
      <c r="H8" s="204">
        <v>6</v>
      </c>
      <c r="I8" s="207">
        <v>33</v>
      </c>
      <c r="J8" s="208">
        <v>60</v>
      </c>
      <c r="K8" s="209">
        <v>67</v>
      </c>
      <c r="L8" s="208">
        <v>31</v>
      </c>
      <c r="M8" s="209">
        <v>42</v>
      </c>
      <c r="N8" s="208">
        <v>49</v>
      </c>
    </row>
    <row r="9" spans="1:14" s="135" customFormat="1" ht="33" customHeight="1">
      <c r="A9" s="378"/>
      <c r="B9" s="87" t="s">
        <v>21</v>
      </c>
      <c r="C9" s="195">
        <v>33</v>
      </c>
      <c r="D9" s="196">
        <v>14</v>
      </c>
      <c r="E9" s="196">
        <v>30</v>
      </c>
      <c r="F9" s="195">
        <v>3.387066604456932</v>
      </c>
      <c r="G9" s="196">
        <v>3</v>
      </c>
      <c r="H9" s="196">
        <v>3</v>
      </c>
      <c r="I9" s="187">
        <v>64</v>
      </c>
      <c r="J9" s="190">
        <v>51</v>
      </c>
      <c r="K9" s="88">
        <v>82</v>
      </c>
      <c r="L9" s="190">
        <v>44</v>
      </c>
      <c r="M9" s="88">
        <v>67</v>
      </c>
      <c r="N9" s="190">
        <v>50</v>
      </c>
    </row>
    <row r="10" spans="1:14" s="135" customFormat="1" ht="33" customHeight="1">
      <c r="A10" s="378"/>
      <c r="B10" s="202" t="s">
        <v>20</v>
      </c>
      <c r="C10" s="203">
        <v>57</v>
      </c>
      <c r="D10" s="204">
        <v>40</v>
      </c>
      <c r="E10" s="204">
        <v>53</v>
      </c>
      <c r="F10" s="203">
        <v>1</v>
      </c>
      <c r="G10" s="204">
        <v>1</v>
      </c>
      <c r="H10" s="204">
        <v>1</v>
      </c>
      <c r="I10" s="207">
        <v>42</v>
      </c>
      <c r="J10" s="208">
        <v>48</v>
      </c>
      <c r="K10" s="209">
        <v>59.065754754671076</v>
      </c>
      <c r="L10" s="208">
        <v>50</v>
      </c>
      <c r="M10" s="209">
        <v>46</v>
      </c>
      <c r="N10" s="208">
        <v>49</v>
      </c>
    </row>
    <row r="11" spans="1:14" s="135" customFormat="1" ht="33" customHeight="1">
      <c r="A11" s="378"/>
      <c r="B11" s="87" t="s">
        <v>58</v>
      </c>
      <c r="C11" s="195">
        <v>26</v>
      </c>
      <c r="D11" s="196">
        <v>6</v>
      </c>
      <c r="E11" s="196">
        <v>23</v>
      </c>
      <c r="F11" s="195">
        <v>3</v>
      </c>
      <c r="G11" s="196">
        <v>3</v>
      </c>
      <c r="H11" s="196">
        <v>3</v>
      </c>
      <c r="I11" s="187">
        <v>71</v>
      </c>
      <c r="J11" s="190">
        <v>38</v>
      </c>
      <c r="K11" s="88">
        <v>91</v>
      </c>
      <c r="L11" s="190">
        <v>42</v>
      </c>
      <c r="M11" s="88">
        <v>75</v>
      </c>
      <c r="N11" s="190">
        <v>39</v>
      </c>
    </row>
    <row r="12" spans="1:14" s="135" customFormat="1" ht="33" customHeight="1">
      <c r="A12" s="378"/>
      <c r="B12" s="202" t="s">
        <v>18</v>
      </c>
      <c r="C12" s="203">
        <v>36</v>
      </c>
      <c r="D12" s="204">
        <v>14.354223004985577</v>
      </c>
      <c r="E12" s="204">
        <v>31</v>
      </c>
      <c r="F12" s="203">
        <v>1</v>
      </c>
      <c r="G12" s="204">
        <v>3</v>
      </c>
      <c r="H12" s="204">
        <v>2</v>
      </c>
      <c r="I12" s="207">
        <v>63.288209889735356</v>
      </c>
      <c r="J12" s="208">
        <v>46</v>
      </c>
      <c r="K12" s="209">
        <v>83</v>
      </c>
      <c r="L12" s="208">
        <v>38.101406724048921</v>
      </c>
      <c r="M12" s="209">
        <v>67</v>
      </c>
      <c r="N12" s="208">
        <v>44</v>
      </c>
    </row>
    <row r="13" spans="1:14" s="135" customFormat="1" ht="33" customHeight="1">
      <c r="A13" s="378"/>
      <c r="B13" s="87" t="s">
        <v>17</v>
      </c>
      <c r="C13" s="195">
        <v>24</v>
      </c>
      <c r="D13" s="196">
        <v>7</v>
      </c>
      <c r="E13" s="196">
        <v>20</v>
      </c>
      <c r="F13" s="195">
        <v>6</v>
      </c>
      <c r="G13" s="196">
        <v>7</v>
      </c>
      <c r="H13" s="196">
        <v>6</v>
      </c>
      <c r="I13" s="187">
        <v>70</v>
      </c>
      <c r="J13" s="190">
        <v>39</v>
      </c>
      <c r="K13" s="88">
        <v>86</v>
      </c>
      <c r="L13" s="190">
        <v>25</v>
      </c>
      <c r="M13" s="88">
        <v>73</v>
      </c>
      <c r="N13" s="190">
        <v>36</v>
      </c>
    </row>
    <row r="14" spans="1:14" s="135" customFormat="1" ht="33" customHeight="1">
      <c r="A14" s="378"/>
      <c r="B14" s="202" t="s">
        <v>16</v>
      </c>
      <c r="C14" s="203">
        <v>8</v>
      </c>
      <c r="D14" s="204">
        <v>5</v>
      </c>
      <c r="E14" s="204">
        <v>8</v>
      </c>
      <c r="F14" s="203">
        <v>1</v>
      </c>
      <c r="G14" s="204">
        <v>2</v>
      </c>
      <c r="H14" s="204">
        <v>1</v>
      </c>
      <c r="I14" s="207">
        <v>91</v>
      </c>
      <c r="J14" s="208">
        <v>22</v>
      </c>
      <c r="K14" s="209">
        <v>93</v>
      </c>
      <c r="L14" s="208">
        <v>16</v>
      </c>
      <c r="M14" s="209">
        <v>91</v>
      </c>
      <c r="N14" s="208">
        <v>21</v>
      </c>
    </row>
    <row r="15" spans="1:14" s="135" customFormat="1" ht="33" customHeight="1">
      <c r="A15" s="378"/>
      <c r="B15" s="87" t="s">
        <v>38</v>
      </c>
      <c r="C15" s="195">
        <v>45</v>
      </c>
      <c r="D15" s="196">
        <v>20</v>
      </c>
      <c r="E15" s="196">
        <v>40</v>
      </c>
      <c r="F15" s="195">
        <v>2</v>
      </c>
      <c r="G15" s="196">
        <v>1.2627507697027471</v>
      </c>
      <c r="H15" s="196">
        <v>2</v>
      </c>
      <c r="I15" s="187">
        <v>54</v>
      </c>
      <c r="J15" s="190">
        <v>39</v>
      </c>
      <c r="K15" s="88">
        <v>78</v>
      </c>
      <c r="L15" s="190">
        <v>26</v>
      </c>
      <c r="M15" s="88">
        <v>58</v>
      </c>
      <c r="N15" s="190">
        <v>36</v>
      </c>
    </row>
    <row r="16" spans="1:14" s="135" customFormat="1" ht="33" customHeight="1">
      <c r="A16" s="378"/>
      <c r="B16" s="202" t="s">
        <v>37</v>
      </c>
      <c r="C16" s="203">
        <v>32</v>
      </c>
      <c r="D16" s="204">
        <v>12</v>
      </c>
      <c r="E16" s="204">
        <v>28</v>
      </c>
      <c r="F16" s="203">
        <v>1.3608532212579401</v>
      </c>
      <c r="G16" s="204">
        <v>2</v>
      </c>
      <c r="H16" s="204">
        <v>1</v>
      </c>
      <c r="I16" s="207">
        <v>67</v>
      </c>
      <c r="J16" s="208">
        <v>34</v>
      </c>
      <c r="K16" s="209">
        <v>86</v>
      </c>
      <c r="L16" s="208">
        <v>31</v>
      </c>
      <c r="M16" s="209">
        <v>71</v>
      </c>
      <c r="N16" s="208">
        <v>33</v>
      </c>
    </row>
    <row r="17" spans="1:14" s="135" customFormat="1" ht="33" customHeight="1">
      <c r="A17" s="378"/>
      <c r="B17" s="87" t="s">
        <v>36</v>
      </c>
      <c r="C17" s="195">
        <v>37</v>
      </c>
      <c r="D17" s="196">
        <v>15</v>
      </c>
      <c r="E17" s="196">
        <v>32</v>
      </c>
      <c r="F17" s="195">
        <v>5</v>
      </c>
      <c r="G17" s="196">
        <v>5</v>
      </c>
      <c r="H17" s="196">
        <v>5</v>
      </c>
      <c r="I17" s="187">
        <v>58</v>
      </c>
      <c r="J17" s="190">
        <v>53</v>
      </c>
      <c r="K17" s="88">
        <v>79</v>
      </c>
      <c r="L17" s="190">
        <v>57</v>
      </c>
      <c r="M17" s="88">
        <v>63</v>
      </c>
      <c r="N17" s="190">
        <v>54</v>
      </c>
    </row>
    <row r="18" spans="1:14" s="135" customFormat="1" ht="33" customHeight="1">
      <c r="A18" s="378"/>
      <c r="B18" s="202" t="s">
        <v>99</v>
      </c>
      <c r="C18" s="203">
        <v>17</v>
      </c>
      <c r="D18" s="204">
        <v>13</v>
      </c>
      <c r="E18" s="204">
        <v>16</v>
      </c>
      <c r="F18" s="203">
        <v>1</v>
      </c>
      <c r="G18" s="204">
        <v>2</v>
      </c>
      <c r="H18" s="204">
        <v>1</v>
      </c>
      <c r="I18" s="207">
        <v>82</v>
      </c>
      <c r="J18" s="208">
        <v>30</v>
      </c>
      <c r="K18" s="209">
        <v>85</v>
      </c>
      <c r="L18" s="208">
        <v>32</v>
      </c>
      <c r="M18" s="209">
        <v>83</v>
      </c>
      <c r="N18" s="208">
        <v>31</v>
      </c>
    </row>
    <row r="19" spans="1:14" s="135" customFormat="1" ht="33" customHeight="1">
      <c r="A19" s="378"/>
      <c r="B19" s="87" t="s">
        <v>35</v>
      </c>
      <c r="C19" s="195">
        <v>44</v>
      </c>
      <c r="D19" s="196">
        <v>19</v>
      </c>
      <c r="E19" s="196">
        <v>39</v>
      </c>
      <c r="F19" s="195">
        <v>9.1557602112995013</v>
      </c>
      <c r="G19" s="196">
        <v>12</v>
      </c>
      <c r="H19" s="196">
        <v>10</v>
      </c>
      <c r="I19" s="187">
        <v>47</v>
      </c>
      <c r="J19" s="190">
        <v>32</v>
      </c>
      <c r="K19" s="88">
        <v>70</v>
      </c>
      <c r="L19" s="190">
        <v>41</v>
      </c>
      <c r="M19" s="88">
        <v>52</v>
      </c>
      <c r="N19" s="190">
        <v>34</v>
      </c>
    </row>
    <row r="20" spans="1:14" s="135" customFormat="1" ht="33" customHeight="1">
      <c r="A20" s="378"/>
      <c r="B20" s="202" t="s">
        <v>34</v>
      </c>
      <c r="C20" s="203">
        <v>86</v>
      </c>
      <c r="D20" s="204">
        <v>89</v>
      </c>
      <c r="E20" s="204">
        <v>87</v>
      </c>
      <c r="F20" s="203">
        <v>10</v>
      </c>
      <c r="G20" s="204">
        <v>2</v>
      </c>
      <c r="H20" s="204">
        <v>8</v>
      </c>
      <c r="I20" s="207">
        <v>5</v>
      </c>
      <c r="J20" s="208">
        <v>50</v>
      </c>
      <c r="K20" s="209">
        <v>9</v>
      </c>
      <c r="L20" s="208">
        <v>29.585392641405818</v>
      </c>
      <c r="M20" s="209">
        <v>6</v>
      </c>
      <c r="N20" s="208">
        <v>42</v>
      </c>
    </row>
    <row r="21" spans="1:14" s="145" customFormat="1" ht="33" customHeight="1">
      <c r="A21" s="378"/>
      <c r="B21" s="268" t="s">
        <v>2</v>
      </c>
      <c r="C21" s="269">
        <v>34</v>
      </c>
      <c r="D21" s="271">
        <v>17</v>
      </c>
      <c r="E21" s="271">
        <v>30</v>
      </c>
      <c r="F21" s="269">
        <v>2</v>
      </c>
      <c r="G21" s="271">
        <v>3</v>
      </c>
      <c r="H21" s="271">
        <v>3</v>
      </c>
      <c r="I21" s="272">
        <v>64</v>
      </c>
      <c r="J21" s="273">
        <v>40</v>
      </c>
      <c r="K21" s="274">
        <v>80</v>
      </c>
      <c r="L21" s="273">
        <v>39</v>
      </c>
      <c r="M21" s="274">
        <v>67</v>
      </c>
      <c r="N21" s="273">
        <v>40</v>
      </c>
    </row>
    <row r="23" spans="1:14">
      <c r="B23" s="368" t="s">
        <v>57</v>
      </c>
      <c r="C23" s="370"/>
    </row>
    <row r="32" spans="1:14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mergeCells count="11">
    <mergeCell ref="A7:A21"/>
    <mergeCell ref="C4:E4"/>
    <mergeCell ref="F4:H4"/>
    <mergeCell ref="B23:C23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zoomScaleNormal="100" workbookViewId="0">
      <selection sqref="A1:A1048576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16384" width="4.5703125" style="91"/>
  </cols>
  <sheetData>
    <row r="1" spans="1:14" s="76" customFormat="1" ht="23.25">
      <c r="A1" s="119"/>
      <c r="B1" s="20" t="s">
        <v>139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1:14" s="76" customFormat="1" ht="13.5" customHeight="1">
      <c r="A2" s="119"/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1:14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s="76" customFormat="1" ht="50.25" customHeight="1">
      <c r="A4" s="199" t="s">
        <v>40</v>
      </c>
      <c r="B4" s="139" t="s">
        <v>30</v>
      </c>
      <c r="C4" s="371" t="s">
        <v>101</v>
      </c>
      <c r="D4" s="372"/>
      <c r="E4" s="380"/>
      <c r="F4" s="371" t="s">
        <v>42</v>
      </c>
      <c r="G4" s="372"/>
      <c r="H4" s="380"/>
      <c r="I4" s="371" t="s">
        <v>41</v>
      </c>
      <c r="J4" s="372"/>
      <c r="K4" s="372"/>
      <c r="L4" s="372"/>
      <c r="M4" s="372"/>
      <c r="N4" s="372"/>
    </row>
    <row r="5" spans="1:14" s="225" customFormat="1" ht="41.25" customHeight="1">
      <c r="A5" s="138"/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82" t="s">
        <v>32</v>
      </c>
      <c r="J5" s="373"/>
      <c r="K5" s="374" t="s">
        <v>31</v>
      </c>
      <c r="L5" s="374"/>
      <c r="M5" s="374" t="s">
        <v>2</v>
      </c>
      <c r="N5" s="374"/>
    </row>
    <row r="6" spans="1:14" s="76" customFormat="1" ht="5.25" customHeight="1">
      <c r="A6" s="136"/>
      <c r="B6" s="160"/>
      <c r="C6" s="161"/>
      <c r="D6" s="162"/>
      <c r="E6" s="163"/>
      <c r="F6" s="161"/>
      <c r="G6" s="162"/>
      <c r="H6" s="164"/>
      <c r="I6" s="381"/>
      <c r="J6" s="375"/>
      <c r="K6" s="376"/>
      <c r="L6" s="376"/>
      <c r="M6" s="376"/>
      <c r="N6" s="376"/>
    </row>
    <row r="7" spans="1:14" s="145" customFormat="1" ht="45" customHeight="1">
      <c r="A7" s="377" t="s">
        <v>40</v>
      </c>
      <c r="B7" s="177" t="s">
        <v>25</v>
      </c>
      <c r="C7" s="200">
        <v>41.392534768073006</v>
      </c>
      <c r="D7" s="192">
        <v>9.2994090266315741</v>
      </c>
      <c r="E7" s="192">
        <v>34.217908037850925</v>
      </c>
      <c r="F7" s="200">
        <v>1.2625370815086887</v>
      </c>
      <c r="G7" s="192">
        <v>2.1755534875783598</v>
      </c>
      <c r="H7" s="192">
        <v>1.4666478298631325</v>
      </c>
      <c r="I7" s="188">
        <v>57.344928150418397</v>
      </c>
      <c r="J7" s="189">
        <v>38.16655993466663</v>
      </c>
      <c r="K7" s="178">
        <v>88.525037485790094</v>
      </c>
      <c r="L7" s="189">
        <v>30.315542002694627</v>
      </c>
      <c r="M7" s="178">
        <v>64.315444132286132</v>
      </c>
      <c r="N7" s="189">
        <v>35.76186802518243</v>
      </c>
    </row>
    <row r="8" spans="1:14" s="135" customFormat="1" ht="33" customHeight="1">
      <c r="A8" s="378"/>
      <c r="B8" s="202" t="s">
        <v>23</v>
      </c>
      <c r="C8" s="203">
        <v>60.086855080596948</v>
      </c>
      <c r="D8" s="204">
        <v>27.487813577458063</v>
      </c>
      <c r="E8" s="204">
        <v>51.749061982973544</v>
      </c>
      <c r="F8" s="203">
        <v>6.1173794381270108</v>
      </c>
      <c r="G8" s="204">
        <v>11.123916930938346</v>
      </c>
      <c r="H8" s="204">
        <v>7.397891742347225</v>
      </c>
      <c r="I8" s="207">
        <v>33.795765481276035</v>
      </c>
      <c r="J8" s="208">
        <v>46.171895818323563</v>
      </c>
      <c r="K8" s="209">
        <v>61.388269491603545</v>
      </c>
      <c r="L8" s="208">
        <v>37.602814173632929</v>
      </c>
      <c r="M8" s="209">
        <v>40.853046274679159</v>
      </c>
      <c r="N8" s="208">
        <v>42.878518358734716</v>
      </c>
    </row>
    <row r="9" spans="1:14" s="135" customFormat="1" ht="33" customHeight="1">
      <c r="A9" s="378"/>
      <c r="B9" s="87" t="s">
        <v>21</v>
      </c>
      <c r="C9" s="195">
        <v>37.836543361862581</v>
      </c>
      <c r="D9" s="196">
        <v>15.172366794147111</v>
      </c>
      <c r="E9" s="196">
        <v>33.707079254806551</v>
      </c>
      <c r="F9" s="195">
        <v>3.387066604456932</v>
      </c>
      <c r="G9" s="196">
        <v>4.5717300526726232</v>
      </c>
      <c r="H9" s="196">
        <v>3.6029149576381059</v>
      </c>
      <c r="I9" s="187">
        <v>58.776390033680769</v>
      </c>
      <c r="J9" s="190">
        <v>49.049819811912542</v>
      </c>
      <c r="K9" s="88">
        <v>80.255903153180085</v>
      </c>
      <c r="L9" s="190">
        <v>43.196426496345062</v>
      </c>
      <c r="M9" s="88">
        <v>62.690005787556217</v>
      </c>
      <c r="N9" s="190">
        <v>47.676437704888677</v>
      </c>
    </row>
    <row r="10" spans="1:14" s="135" customFormat="1" ht="33" customHeight="1">
      <c r="A10" s="378"/>
      <c r="B10" s="202" t="s">
        <v>20</v>
      </c>
      <c r="C10" s="203">
        <v>61.193571943441462</v>
      </c>
      <c r="D10" s="204">
        <v>37.833701876473015</v>
      </c>
      <c r="E10" s="204">
        <v>55.635021298966727</v>
      </c>
      <c r="F10" s="203">
        <v>2.5567700008232119</v>
      </c>
      <c r="G10" s="204">
        <v>3.1005433688559361</v>
      </c>
      <c r="H10" s="204">
        <v>2.6861624930186441</v>
      </c>
      <c r="I10" s="207">
        <v>36.249658055735551</v>
      </c>
      <c r="J10" s="208">
        <v>44.539657613245048</v>
      </c>
      <c r="K10" s="209">
        <v>59.065754754671076</v>
      </c>
      <c r="L10" s="208">
        <v>51.752494750954185</v>
      </c>
      <c r="M10" s="209">
        <v>41.678816208014865</v>
      </c>
      <c r="N10" s="208">
        <v>47.032001732975665</v>
      </c>
    </row>
    <row r="11" spans="1:14" s="135" customFormat="1" ht="33" customHeight="1">
      <c r="A11" s="378"/>
      <c r="B11" s="87" t="s">
        <v>56</v>
      </c>
      <c r="C11" s="195">
        <v>34.100476318884965</v>
      </c>
      <c r="D11" s="196">
        <v>14.354223004985577</v>
      </c>
      <c r="E11" s="196">
        <v>30.246743242491569</v>
      </c>
      <c r="F11" s="195">
        <v>2.611313791379867</v>
      </c>
      <c r="G11" s="196">
        <v>3.8918572615905229</v>
      </c>
      <c r="H11" s="196">
        <v>2.8612281750587418</v>
      </c>
      <c r="I11" s="187">
        <v>63.288209889735356</v>
      </c>
      <c r="J11" s="190">
        <v>44.388378139450829</v>
      </c>
      <c r="K11" s="88">
        <v>81.753919733423814</v>
      </c>
      <c r="L11" s="190">
        <v>38.101406724048921</v>
      </c>
      <c r="M11" s="88">
        <v>66.892028582449612</v>
      </c>
      <c r="N11" s="190">
        <v>42.876835023790882</v>
      </c>
    </row>
    <row r="12" spans="1:14" s="135" customFormat="1" ht="33" customHeight="1">
      <c r="A12" s="378"/>
      <c r="B12" s="202" t="s">
        <v>17</v>
      </c>
      <c r="C12" s="203">
        <v>24.952219856852299</v>
      </c>
      <c r="D12" s="204">
        <v>14.4793737770847</v>
      </c>
      <c r="E12" s="204">
        <v>22.773026728234388</v>
      </c>
      <c r="F12" s="203">
        <v>3.9015903983111668</v>
      </c>
      <c r="G12" s="204">
        <v>4.2304688998670734</v>
      </c>
      <c r="H12" s="204">
        <v>3.9700235410578522</v>
      </c>
      <c r="I12" s="207">
        <v>71.146189744836548</v>
      </c>
      <c r="J12" s="208">
        <v>40.35604929978382</v>
      </c>
      <c r="K12" s="209">
        <v>81.290157323048291</v>
      </c>
      <c r="L12" s="208">
        <v>46.729027898311422</v>
      </c>
      <c r="M12" s="209">
        <v>73.256949730707817</v>
      </c>
      <c r="N12" s="208">
        <v>41.840026369386635</v>
      </c>
    </row>
    <row r="13" spans="1:14" s="135" customFormat="1" ht="33" customHeight="1">
      <c r="A13" s="378"/>
      <c r="B13" s="87" t="s">
        <v>16</v>
      </c>
      <c r="C13" s="195">
        <v>9.9729383547022046</v>
      </c>
      <c r="D13" s="196">
        <v>12.047771151168591</v>
      </c>
      <c r="E13" s="196">
        <v>10.375785340692579</v>
      </c>
      <c r="F13" s="195">
        <v>2.7546682907839726</v>
      </c>
      <c r="G13" s="196">
        <v>2.9731324502818173</v>
      </c>
      <c r="H13" s="196">
        <v>2.7970850235204661</v>
      </c>
      <c r="I13" s="187">
        <v>87.272393354513866</v>
      </c>
      <c r="J13" s="190">
        <v>33.86613420216748</v>
      </c>
      <c r="K13" s="88">
        <v>84.979096398549601</v>
      </c>
      <c r="L13" s="190">
        <v>19.691302790716517</v>
      </c>
      <c r="M13" s="88">
        <v>86.827129635786989</v>
      </c>
      <c r="N13" s="190">
        <v>31.157281954113753</v>
      </c>
    </row>
    <row r="14" spans="1:14" s="135" customFormat="1" ht="33" customHeight="1">
      <c r="A14" s="378"/>
      <c r="B14" s="202" t="s">
        <v>13</v>
      </c>
      <c r="C14" s="203">
        <v>38.879555783479795</v>
      </c>
      <c r="D14" s="204">
        <v>26.035400848042613</v>
      </c>
      <c r="E14" s="204">
        <v>36.449468326309699</v>
      </c>
      <c r="F14" s="203">
        <v>2.8907012513084407</v>
      </c>
      <c r="G14" s="204">
        <v>1.2627507697027471</v>
      </c>
      <c r="H14" s="204">
        <v>2.582696398818753</v>
      </c>
      <c r="I14" s="207">
        <v>58.229742965211749</v>
      </c>
      <c r="J14" s="208">
        <v>38.959375818681842</v>
      </c>
      <c r="K14" s="209">
        <v>72.701848382254681</v>
      </c>
      <c r="L14" s="208">
        <v>32.873711389646616</v>
      </c>
      <c r="M14" s="209">
        <v>60.967835274871575</v>
      </c>
      <c r="N14" s="208">
        <v>37.605558351510204</v>
      </c>
    </row>
    <row r="15" spans="1:14" s="135" customFormat="1" ht="33" customHeight="1">
      <c r="A15" s="378"/>
      <c r="B15" s="87" t="s">
        <v>37</v>
      </c>
      <c r="C15" s="195">
        <v>34.283525792843363</v>
      </c>
      <c r="D15" s="196">
        <v>13.222732292367191</v>
      </c>
      <c r="E15" s="196">
        <v>29.799649713324929</v>
      </c>
      <c r="F15" s="195">
        <v>1.3608532212579401</v>
      </c>
      <c r="G15" s="196">
        <v>1.3141572066797871</v>
      </c>
      <c r="H15" s="196">
        <v>1.3509115662689646</v>
      </c>
      <c r="I15" s="187">
        <v>64.355620985898838</v>
      </c>
      <c r="J15" s="190">
        <v>28.310568796208603</v>
      </c>
      <c r="K15" s="88">
        <v>85.463110500953007</v>
      </c>
      <c r="L15" s="190">
        <v>36.084468569524176</v>
      </c>
      <c r="M15" s="88">
        <v>68.849438720406326</v>
      </c>
      <c r="N15" s="190">
        <v>30.354672998496309</v>
      </c>
    </row>
    <row r="16" spans="1:14" s="135" customFormat="1" ht="33" customHeight="1">
      <c r="A16" s="378"/>
      <c r="B16" s="202" t="s">
        <v>36</v>
      </c>
      <c r="C16" s="203">
        <v>39.568849491386366</v>
      </c>
      <c r="D16" s="204">
        <v>19.069173475724224</v>
      </c>
      <c r="E16" s="204">
        <v>35.173120267019101</v>
      </c>
      <c r="F16" s="203">
        <v>7.3816498427979713</v>
      </c>
      <c r="G16" s="204">
        <v>7.1245662843771109</v>
      </c>
      <c r="H16" s="204">
        <v>7.3265236198278236</v>
      </c>
      <c r="I16" s="207">
        <v>53.049500665815565</v>
      </c>
      <c r="J16" s="208">
        <v>55.993384959217387</v>
      </c>
      <c r="K16" s="209">
        <v>73.806260239898663</v>
      </c>
      <c r="L16" s="208">
        <v>55.212205845602689</v>
      </c>
      <c r="M16" s="209">
        <v>57.500356113152819</v>
      </c>
      <c r="N16" s="208">
        <v>55.775132202373726</v>
      </c>
    </row>
    <row r="17" spans="1:14" s="135" customFormat="1" ht="33" customHeight="1">
      <c r="A17" s="378"/>
      <c r="B17" s="87" t="s">
        <v>99</v>
      </c>
      <c r="C17" s="195">
        <v>17.960242921294874</v>
      </c>
      <c r="D17" s="196">
        <v>14.187492031457923</v>
      </c>
      <c r="E17" s="196">
        <v>17.144341571062615</v>
      </c>
      <c r="F17" s="195">
        <v>1.694897544006694</v>
      </c>
      <c r="G17" s="196">
        <v>3.3193404825912607</v>
      </c>
      <c r="H17" s="196">
        <v>2.0462022618815907</v>
      </c>
      <c r="I17" s="187">
        <v>80.344859534698372</v>
      </c>
      <c r="J17" s="190">
        <v>33.163873579374382</v>
      </c>
      <c r="K17" s="88">
        <v>82.493167485951005</v>
      </c>
      <c r="L17" s="190">
        <v>29.967589299459028</v>
      </c>
      <c r="M17" s="88">
        <v>80.8094561670557</v>
      </c>
      <c r="N17" s="190">
        <v>32.444435831711765</v>
      </c>
    </row>
    <row r="18" spans="1:14" s="135" customFormat="1" ht="33" customHeight="1">
      <c r="A18" s="378"/>
      <c r="B18" s="202" t="s">
        <v>35</v>
      </c>
      <c r="C18" s="203">
        <v>39.003760926781545</v>
      </c>
      <c r="D18" s="204">
        <v>21.835806973967539</v>
      </c>
      <c r="E18" s="204">
        <v>35.556684453382779</v>
      </c>
      <c r="F18" s="203">
        <v>9.1557602112995013</v>
      </c>
      <c r="G18" s="204">
        <v>10.328032372117539</v>
      </c>
      <c r="H18" s="204">
        <v>9.3911354806579013</v>
      </c>
      <c r="I18" s="207">
        <v>51.840478861918903</v>
      </c>
      <c r="J18" s="208">
        <v>39.289684572252426</v>
      </c>
      <c r="K18" s="209">
        <v>67.836160653914931</v>
      </c>
      <c r="L18" s="208">
        <v>37.272382832118844</v>
      </c>
      <c r="M18" s="209">
        <v>55.052180065959313</v>
      </c>
      <c r="N18" s="208">
        <v>38.815168234255353</v>
      </c>
    </row>
    <row r="19" spans="1:14" s="135" customFormat="1" ht="33" customHeight="1">
      <c r="A19" s="378"/>
      <c r="B19" s="87" t="s">
        <v>7</v>
      </c>
      <c r="C19" s="195">
        <v>80.0053256224992</v>
      </c>
      <c r="D19" s="196">
        <v>87.52622569752026</v>
      </c>
      <c r="E19" s="196">
        <v>81.89426253065065</v>
      </c>
      <c r="F19" s="195">
        <v>15.841448354865188</v>
      </c>
      <c r="G19" s="196">
        <v>6.6519691752309482</v>
      </c>
      <c r="H19" s="196">
        <v>13.533433859798027</v>
      </c>
      <c r="I19" s="187">
        <v>4.1532260226356863</v>
      </c>
      <c r="J19" s="190">
        <v>41.433863915394056</v>
      </c>
      <c r="K19" s="88">
        <v>5.8218051272487452</v>
      </c>
      <c r="L19" s="190">
        <v>29.585392641405818</v>
      </c>
      <c r="M19" s="88">
        <v>4.5723036095513701</v>
      </c>
      <c r="N19" s="190">
        <v>37.641881105464343</v>
      </c>
    </row>
    <row r="20" spans="1:14" s="145" customFormat="1" ht="33" customHeight="1">
      <c r="A20" s="378"/>
      <c r="B20" s="277" t="s">
        <v>2</v>
      </c>
      <c r="C20" s="278">
        <v>35.528820519368523</v>
      </c>
      <c r="D20" s="279">
        <v>19.441506254215874</v>
      </c>
      <c r="E20" s="279">
        <v>32.164162346827119</v>
      </c>
      <c r="F20" s="278">
        <v>3.3888112580576779</v>
      </c>
      <c r="G20" s="279">
        <v>4.0020434694084139</v>
      </c>
      <c r="H20" s="279">
        <v>3.5170686376040301</v>
      </c>
      <c r="I20" s="280">
        <v>61.0823682225735</v>
      </c>
      <c r="J20" s="281">
        <v>40.685851325428523</v>
      </c>
      <c r="K20" s="282">
        <v>76.556450276375486</v>
      </c>
      <c r="L20" s="281">
        <v>39.751926161037758</v>
      </c>
      <c r="M20" s="282">
        <v>64.318769015568947</v>
      </c>
      <c r="N20" s="281">
        <v>40.451377919253162</v>
      </c>
    </row>
    <row r="22" spans="1:14">
      <c r="B22" s="368" t="s">
        <v>59</v>
      </c>
      <c r="C22" s="370"/>
    </row>
    <row r="31" spans="1:14" ht="13.5"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4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</sheetData>
  <mergeCells count="11">
    <mergeCell ref="A7:A20"/>
    <mergeCell ref="C4:E4"/>
    <mergeCell ref="F4:H4"/>
    <mergeCell ref="B22:C22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7D6A-3C88-403E-B2BF-1358EB4410F5}">
  <dimension ref="A1:J44"/>
  <sheetViews>
    <sheetView zoomScaleNormal="100" workbookViewId="0">
      <selection sqref="A1:A1048576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3" width="4.5703125" style="91"/>
    <col min="4" max="4" width="4.5703125" style="91" customWidth="1"/>
    <col min="5" max="5" width="4.5703125" style="91"/>
    <col min="6" max="6" width="4.5703125" style="91" customWidth="1"/>
    <col min="7" max="16384" width="4.5703125" style="91"/>
  </cols>
  <sheetData>
    <row r="1" spans="1:10" s="76" customFormat="1" ht="23.25">
      <c r="A1" s="119"/>
      <c r="B1" s="20" t="s">
        <v>140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153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77" t="s">
        <v>40</v>
      </c>
      <c r="B7" s="177" t="s">
        <v>25</v>
      </c>
      <c r="C7" s="200">
        <v>41.392534768073006</v>
      </c>
      <c r="D7" s="192">
        <v>8</v>
      </c>
      <c r="E7" s="200">
        <v>1.2625370815086887</v>
      </c>
      <c r="F7" s="192">
        <v>4</v>
      </c>
      <c r="G7" s="188">
        <v>58</v>
      </c>
      <c r="H7" s="189"/>
      <c r="I7" s="178">
        <v>88</v>
      </c>
      <c r="J7" s="189"/>
    </row>
    <row r="8" spans="1:10" s="135" customFormat="1" ht="33" customHeight="1">
      <c r="A8" s="378"/>
      <c r="B8" s="202" t="s">
        <v>142</v>
      </c>
      <c r="C8" s="203">
        <v>58</v>
      </c>
      <c r="D8" s="204">
        <v>38</v>
      </c>
      <c r="E8" s="203">
        <v>3</v>
      </c>
      <c r="F8" s="204">
        <v>16</v>
      </c>
      <c r="G8" s="207">
        <v>39</v>
      </c>
      <c r="H8" s="208"/>
      <c r="I8" s="209">
        <v>46</v>
      </c>
      <c r="J8" s="208"/>
    </row>
    <row r="9" spans="1:10" s="135" customFormat="1" ht="33" customHeight="1">
      <c r="A9" s="378"/>
      <c r="B9" s="87" t="s">
        <v>143</v>
      </c>
      <c r="C9" s="195">
        <v>38</v>
      </c>
      <c r="D9" s="196">
        <v>19</v>
      </c>
      <c r="E9" s="195">
        <v>3.387066604456932</v>
      </c>
      <c r="F9" s="196">
        <v>4</v>
      </c>
      <c r="G9" s="187">
        <v>59</v>
      </c>
      <c r="H9" s="190"/>
      <c r="I9" s="88">
        <v>77</v>
      </c>
      <c r="J9" s="190"/>
    </row>
    <row r="10" spans="1:10" s="135" customFormat="1" ht="33" customHeight="1">
      <c r="A10" s="378"/>
      <c r="B10" s="202" t="s">
        <v>144</v>
      </c>
      <c r="C10" s="203">
        <v>27</v>
      </c>
      <c r="D10" s="204">
        <v>15</v>
      </c>
      <c r="E10" s="203">
        <v>3</v>
      </c>
      <c r="F10" s="204">
        <v>6</v>
      </c>
      <c r="G10" s="207">
        <v>69</v>
      </c>
      <c r="H10" s="208"/>
      <c r="I10" s="209">
        <v>79</v>
      </c>
      <c r="J10" s="208"/>
    </row>
    <row r="11" spans="1:10" s="135" customFormat="1" ht="33" customHeight="1">
      <c r="A11" s="378"/>
      <c r="B11" s="87" t="s">
        <v>145</v>
      </c>
      <c r="C11" s="195">
        <v>44</v>
      </c>
      <c r="D11" s="196">
        <v>22</v>
      </c>
      <c r="E11" s="195">
        <v>4</v>
      </c>
      <c r="F11" s="196">
        <v>2</v>
      </c>
      <c r="G11" s="187">
        <v>52</v>
      </c>
      <c r="H11" s="190"/>
      <c r="I11" s="88">
        <v>75</v>
      </c>
      <c r="J11" s="190"/>
    </row>
    <row r="12" spans="1:10" s="135" customFormat="1" ht="33" customHeight="1">
      <c r="A12" s="378"/>
      <c r="B12" s="202" t="s">
        <v>20</v>
      </c>
      <c r="C12" s="203">
        <v>60</v>
      </c>
      <c r="D12" s="204">
        <v>38</v>
      </c>
      <c r="E12" s="203">
        <v>2</v>
      </c>
      <c r="F12" s="204">
        <v>3</v>
      </c>
      <c r="G12" s="207">
        <v>38</v>
      </c>
      <c r="H12" s="208"/>
      <c r="I12" s="209">
        <v>59</v>
      </c>
      <c r="J12" s="208"/>
    </row>
    <row r="13" spans="1:10" s="135" customFormat="1" ht="33" customHeight="1">
      <c r="A13" s="378"/>
      <c r="B13" s="87" t="s">
        <v>146</v>
      </c>
      <c r="C13" s="195">
        <v>32</v>
      </c>
      <c r="D13" s="196">
        <v>16</v>
      </c>
      <c r="E13" s="195">
        <v>2</v>
      </c>
      <c r="F13" s="196">
        <v>5</v>
      </c>
      <c r="G13" s="187">
        <v>66</v>
      </c>
      <c r="H13" s="190"/>
      <c r="I13" s="88">
        <v>80</v>
      </c>
      <c r="J13" s="190"/>
    </row>
    <row r="14" spans="1:10" s="135" customFormat="1" ht="33" customHeight="1">
      <c r="A14" s="378"/>
      <c r="B14" s="202" t="s">
        <v>147</v>
      </c>
      <c r="C14" s="203">
        <v>29</v>
      </c>
      <c r="D14" s="204">
        <v>13</v>
      </c>
      <c r="E14" s="203">
        <v>4</v>
      </c>
      <c r="F14" s="204">
        <v>6</v>
      </c>
      <c r="G14" s="207">
        <v>67</v>
      </c>
      <c r="H14" s="208"/>
      <c r="I14" s="209">
        <v>81</v>
      </c>
      <c r="J14" s="208"/>
    </row>
    <row r="15" spans="1:10" s="135" customFormat="1" ht="33" customHeight="1">
      <c r="A15" s="378"/>
      <c r="B15" s="87" t="s">
        <v>148</v>
      </c>
      <c r="C15" s="195">
        <v>48</v>
      </c>
      <c r="D15" s="196">
        <v>28</v>
      </c>
      <c r="E15" s="195">
        <v>0</v>
      </c>
      <c r="F15" s="196">
        <v>5</v>
      </c>
      <c r="G15" s="187">
        <v>52</v>
      </c>
      <c r="H15" s="190"/>
      <c r="I15" s="88">
        <v>68</v>
      </c>
      <c r="J15" s="190"/>
    </row>
    <row r="16" spans="1:10" s="135" customFormat="1" ht="33" customHeight="1">
      <c r="A16" s="378"/>
      <c r="B16" s="202" t="s">
        <v>149</v>
      </c>
      <c r="C16" s="203">
        <v>14</v>
      </c>
      <c r="D16" s="204">
        <v>13</v>
      </c>
      <c r="E16" s="203">
        <v>1</v>
      </c>
      <c r="F16" s="204">
        <v>4</v>
      </c>
      <c r="G16" s="207">
        <v>85</v>
      </c>
      <c r="H16" s="208"/>
      <c r="I16" s="209">
        <v>83</v>
      </c>
      <c r="J16" s="208"/>
    </row>
    <row r="17" spans="1:10" s="135" customFormat="1" ht="33" customHeight="1">
      <c r="A17" s="378"/>
      <c r="B17" s="87" t="s">
        <v>150</v>
      </c>
      <c r="C17" s="195">
        <v>36</v>
      </c>
      <c r="D17" s="196">
        <v>22</v>
      </c>
      <c r="E17" s="195">
        <v>3</v>
      </c>
      <c r="F17" s="196">
        <v>3</v>
      </c>
      <c r="G17" s="187">
        <v>61</v>
      </c>
      <c r="H17" s="190"/>
      <c r="I17" s="88">
        <v>75</v>
      </c>
      <c r="J17" s="190"/>
    </row>
    <row r="18" spans="1:10" s="135" customFormat="1" ht="33" customHeight="1">
      <c r="A18" s="378"/>
      <c r="B18" s="202" t="s">
        <v>151</v>
      </c>
      <c r="C18" s="203">
        <v>40</v>
      </c>
      <c r="D18" s="204">
        <v>20</v>
      </c>
      <c r="E18" s="203">
        <v>10</v>
      </c>
      <c r="F18" s="204">
        <v>11</v>
      </c>
      <c r="G18" s="207">
        <v>50</v>
      </c>
      <c r="H18" s="208"/>
      <c r="I18" s="209">
        <v>70</v>
      </c>
      <c r="J18" s="208"/>
    </row>
    <row r="19" spans="1:10" s="135" customFormat="1" ht="33" customHeight="1">
      <c r="A19" s="378"/>
      <c r="B19" s="87" t="s">
        <v>152</v>
      </c>
      <c r="C19" s="195">
        <v>82</v>
      </c>
      <c r="D19" s="196">
        <v>84</v>
      </c>
      <c r="E19" s="195">
        <v>13</v>
      </c>
      <c r="F19" s="196">
        <v>6.6519691752309482</v>
      </c>
      <c r="G19" s="187">
        <v>6</v>
      </c>
      <c r="H19" s="190"/>
      <c r="I19" s="88">
        <v>9</v>
      </c>
      <c r="J19" s="190"/>
    </row>
    <row r="20" spans="1:10" s="145" customFormat="1" ht="33" customHeight="1">
      <c r="A20" s="378"/>
      <c r="B20" s="277" t="s">
        <v>2</v>
      </c>
      <c r="C20" s="283">
        <v>35</v>
      </c>
      <c r="D20" s="284">
        <v>21</v>
      </c>
      <c r="E20" s="283">
        <v>3.3888112580576779</v>
      </c>
      <c r="F20" s="284">
        <v>4.0020434694084139</v>
      </c>
      <c r="G20" s="285">
        <v>63</v>
      </c>
      <c r="H20" s="286">
        <v>26</v>
      </c>
      <c r="I20" s="287">
        <v>75</v>
      </c>
      <c r="J20" s="286">
        <v>29</v>
      </c>
    </row>
    <row r="22" spans="1:10">
      <c r="B22" s="368" t="s">
        <v>141</v>
      </c>
      <c r="C22" s="370"/>
    </row>
    <row r="31" spans="1:10" ht="13.5">
      <c r="C31" s="90"/>
      <c r="D31" s="90"/>
      <c r="E31" s="90"/>
      <c r="F31" s="90"/>
      <c r="G31" s="90"/>
      <c r="H31" s="90"/>
      <c r="I31" s="90"/>
      <c r="J31" s="90"/>
    </row>
    <row r="32" spans="1:10" ht="13.5">
      <c r="C32" s="90"/>
      <c r="D32" s="90"/>
      <c r="E32" s="90"/>
      <c r="F32" s="90"/>
      <c r="G32" s="90"/>
      <c r="H32" s="90"/>
      <c r="I32" s="90"/>
      <c r="J32" s="9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</sheetData>
  <mergeCells count="9">
    <mergeCell ref="A7:A20"/>
    <mergeCell ref="B22:C22"/>
    <mergeCell ref="G5:H5"/>
    <mergeCell ref="C4:D4"/>
    <mergeCell ref="E4:F4"/>
    <mergeCell ref="G4:J4"/>
    <mergeCell ref="I5:J5"/>
    <mergeCell ref="I6:J6"/>
    <mergeCell ref="G6:H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EF49-43DE-4EB8-A897-5922A49FB5D3}">
  <dimension ref="A1:J46"/>
  <sheetViews>
    <sheetView zoomScaleNormal="100" workbookViewId="0">
      <selection activeCell="B20" sqref="B20:J20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3" width="4.5703125" style="91"/>
    <col min="4" max="4" width="4.5703125" style="91" customWidth="1"/>
    <col min="5" max="5" width="4.5703125" style="91"/>
    <col min="6" max="6" width="4.5703125" style="91" customWidth="1"/>
    <col min="7" max="16384" width="4.5703125" style="91"/>
  </cols>
  <sheetData>
    <row r="1" spans="1:10" s="76" customFormat="1" ht="23.25">
      <c r="A1" s="119"/>
      <c r="B1" s="20" t="s">
        <v>155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83" t="s">
        <v>40</v>
      </c>
      <c r="B7" s="143" t="s">
        <v>25</v>
      </c>
      <c r="C7" s="231">
        <v>40</v>
      </c>
      <c r="D7" s="148">
        <v>8</v>
      </c>
      <c r="E7" s="231" t="s">
        <v>157</v>
      </c>
      <c r="F7" s="148" t="s">
        <v>157</v>
      </c>
      <c r="G7" s="232">
        <v>60</v>
      </c>
      <c r="H7" s="233">
        <v>37</v>
      </c>
      <c r="I7" s="144">
        <v>92</v>
      </c>
      <c r="J7" s="233">
        <v>38</v>
      </c>
    </row>
    <row r="8" spans="1:10" s="135" customFormat="1" ht="33" customHeight="1">
      <c r="A8" s="384"/>
      <c r="B8" s="168" t="s">
        <v>142</v>
      </c>
      <c r="C8" s="116">
        <v>55</v>
      </c>
      <c r="D8" s="131">
        <v>38</v>
      </c>
      <c r="E8" s="116">
        <v>4</v>
      </c>
      <c r="F8" s="131">
        <v>15</v>
      </c>
      <c r="G8" s="234">
        <v>42</v>
      </c>
      <c r="H8" s="172">
        <v>56</v>
      </c>
      <c r="I8" s="171">
        <v>47</v>
      </c>
      <c r="J8" s="172">
        <v>67</v>
      </c>
    </row>
    <row r="9" spans="1:10" s="135" customFormat="1" ht="33" customHeight="1">
      <c r="A9" s="384"/>
      <c r="B9" s="141" t="s">
        <v>143</v>
      </c>
      <c r="C9" s="153">
        <v>42</v>
      </c>
      <c r="D9" s="150">
        <v>18</v>
      </c>
      <c r="E9" s="153">
        <v>4</v>
      </c>
      <c r="F9" s="150">
        <v>5</v>
      </c>
      <c r="G9" s="235">
        <v>54</v>
      </c>
      <c r="H9" s="159">
        <v>51</v>
      </c>
      <c r="I9" s="137">
        <v>77</v>
      </c>
      <c r="J9" s="159">
        <v>40</v>
      </c>
    </row>
    <row r="10" spans="1:10" s="135" customFormat="1" ht="33" customHeight="1">
      <c r="A10" s="384"/>
      <c r="B10" s="168" t="s">
        <v>144</v>
      </c>
      <c r="C10" s="116">
        <v>30</v>
      </c>
      <c r="D10" s="131">
        <v>17</v>
      </c>
      <c r="E10" s="116">
        <v>3</v>
      </c>
      <c r="F10" s="131">
        <v>6</v>
      </c>
      <c r="G10" s="234">
        <v>67</v>
      </c>
      <c r="H10" s="172">
        <v>55</v>
      </c>
      <c r="I10" s="171">
        <v>78</v>
      </c>
      <c r="J10" s="172">
        <v>49</v>
      </c>
    </row>
    <row r="11" spans="1:10" s="135" customFormat="1" ht="33" customHeight="1">
      <c r="A11" s="384"/>
      <c r="B11" s="141" t="s">
        <v>145</v>
      </c>
      <c r="C11" s="153">
        <v>46</v>
      </c>
      <c r="D11" s="150">
        <v>24</v>
      </c>
      <c r="E11" s="153">
        <v>3</v>
      </c>
      <c r="F11" s="150">
        <v>3</v>
      </c>
      <c r="G11" s="235">
        <v>51</v>
      </c>
      <c r="H11" s="159">
        <v>46</v>
      </c>
      <c r="I11" s="137">
        <v>73</v>
      </c>
      <c r="J11" s="159">
        <v>47</v>
      </c>
    </row>
    <row r="12" spans="1:10" s="135" customFormat="1" ht="33" customHeight="1">
      <c r="A12" s="384"/>
      <c r="B12" s="168" t="s">
        <v>20</v>
      </c>
      <c r="C12" s="116">
        <v>61</v>
      </c>
      <c r="D12" s="131">
        <v>38</v>
      </c>
      <c r="E12" s="116">
        <v>1</v>
      </c>
      <c r="F12" s="131">
        <v>4</v>
      </c>
      <c r="G12" s="234">
        <v>38</v>
      </c>
      <c r="H12" s="172">
        <v>56</v>
      </c>
      <c r="I12" s="171">
        <v>58</v>
      </c>
      <c r="J12" s="172">
        <v>59</v>
      </c>
    </row>
    <row r="13" spans="1:10" s="135" customFormat="1" ht="33" customHeight="1">
      <c r="A13" s="384"/>
      <c r="B13" s="141" t="s">
        <v>146</v>
      </c>
      <c r="C13" s="153">
        <v>34</v>
      </c>
      <c r="D13" s="150">
        <v>15</v>
      </c>
      <c r="E13" s="153">
        <v>2</v>
      </c>
      <c r="F13" s="150">
        <v>4</v>
      </c>
      <c r="G13" s="235">
        <v>63</v>
      </c>
      <c r="H13" s="159">
        <v>44</v>
      </c>
      <c r="I13" s="137">
        <v>81</v>
      </c>
      <c r="J13" s="159">
        <v>40</v>
      </c>
    </row>
    <row r="14" spans="1:10" s="135" customFormat="1" ht="33" customHeight="1">
      <c r="A14" s="384"/>
      <c r="B14" s="168" t="s">
        <v>147</v>
      </c>
      <c r="C14" s="116">
        <v>34</v>
      </c>
      <c r="D14" s="131">
        <v>15</v>
      </c>
      <c r="E14" s="116">
        <v>4</v>
      </c>
      <c r="F14" s="131">
        <v>6</v>
      </c>
      <c r="G14" s="234">
        <v>62</v>
      </c>
      <c r="H14" s="172">
        <v>46</v>
      </c>
      <c r="I14" s="171">
        <v>80</v>
      </c>
      <c r="J14" s="172">
        <v>42</v>
      </c>
    </row>
    <row r="15" spans="1:10" s="135" customFormat="1" ht="33" customHeight="1">
      <c r="A15" s="384"/>
      <c r="B15" s="141" t="s">
        <v>148</v>
      </c>
      <c r="C15" s="153">
        <v>42</v>
      </c>
      <c r="D15" s="150">
        <v>32</v>
      </c>
      <c r="E15" s="153">
        <v>4</v>
      </c>
      <c r="F15" s="150" t="s">
        <v>157</v>
      </c>
      <c r="G15" s="235">
        <v>54</v>
      </c>
      <c r="H15" s="159">
        <v>45</v>
      </c>
      <c r="I15" s="137">
        <v>66</v>
      </c>
      <c r="J15" s="159">
        <v>27</v>
      </c>
    </row>
    <row r="16" spans="1:10" s="135" customFormat="1" ht="33" customHeight="1">
      <c r="A16" s="384"/>
      <c r="B16" s="168" t="s">
        <v>149</v>
      </c>
      <c r="C16" s="116">
        <v>13</v>
      </c>
      <c r="D16" s="131">
        <v>14</v>
      </c>
      <c r="E16" s="116">
        <v>1</v>
      </c>
      <c r="F16" s="131">
        <v>4</v>
      </c>
      <c r="G16" s="234">
        <v>85</v>
      </c>
      <c r="H16" s="172">
        <v>29</v>
      </c>
      <c r="I16" s="171">
        <v>83</v>
      </c>
      <c r="J16" s="172">
        <v>28</v>
      </c>
    </row>
    <row r="17" spans="1:10" s="135" customFormat="1" ht="33" customHeight="1">
      <c r="A17" s="384"/>
      <c r="B17" s="141" t="s">
        <v>150</v>
      </c>
      <c r="C17" s="153">
        <v>36</v>
      </c>
      <c r="D17" s="150">
        <v>16</v>
      </c>
      <c r="E17" s="153">
        <v>3</v>
      </c>
      <c r="F17" s="150">
        <v>5</v>
      </c>
      <c r="G17" s="235">
        <v>61</v>
      </c>
      <c r="H17" s="159">
        <v>43</v>
      </c>
      <c r="I17" s="137">
        <v>79</v>
      </c>
      <c r="J17" s="159">
        <v>44</v>
      </c>
    </row>
    <row r="18" spans="1:10" s="135" customFormat="1" ht="33" customHeight="1">
      <c r="A18" s="384"/>
      <c r="B18" s="168" t="s">
        <v>151</v>
      </c>
      <c r="C18" s="116">
        <v>40</v>
      </c>
      <c r="D18" s="131">
        <v>20</v>
      </c>
      <c r="E18" s="116">
        <v>8</v>
      </c>
      <c r="F18" s="131">
        <v>9</v>
      </c>
      <c r="G18" s="234">
        <v>52</v>
      </c>
      <c r="H18" s="172">
        <v>42</v>
      </c>
      <c r="I18" s="171">
        <v>72</v>
      </c>
      <c r="J18" s="172">
        <v>33</v>
      </c>
    </row>
    <row r="19" spans="1:10" s="135" customFormat="1" ht="33" customHeight="1">
      <c r="A19" s="384"/>
      <c r="B19" s="141" t="s">
        <v>152</v>
      </c>
      <c r="C19" s="153">
        <v>85</v>
      </c>
      <c r="D19" s="150">
        <v>85</v>
      </c>
      <c r="E19" s="153">
        <v>7</v>
      </c>
      <c r="F19" s="150">
        <v>5</v>
      </c>
      <c r="G19" s="235">
        <v>8</v>
      </c>
      <c r="H19" s="159">
        <v>79</v>
      </c>
      <c r="I19" s="137">
        <v>11</v>
      </c>
      <c r="J19" s="159">
        <v>51</v>
      </c>
    </row>
    <row r="20" spans="1:10" s="145" customFormat="1" ht="33" customHeight="1">
      <c r="A20" s="384"/>
      <c r="B20" s="288" t="s">
        <v>2</v>
      </c>
      <c r="C20" s="283">
        <v>36</v>
      </c>
      <c r="D20" s="284">
        <v>20</v>
      </c>
      <c r="E20" s="283">
        <v>3</v>
      </c>
      <c r="F20" s="284">
        <v>4.0020434694084139</v>
      </c>
      <c r="G20" s="285">
        <v>62</v>
      </c>
      <c r="H20" s="286">
        <v>42</v>
      </c>
      <c r="I20" s="287">
        <v>76</v>
      </c>
      <c r="J20" s="286">
        <v>41</v>
      </c>
    </row>
    <row r="22" spans="1:10">
      <c r="B22" s="91" t="s">
        <v>158</v>
      </c>
    </row>
    <row r="24" spans="1:10">
      <c r="B24" s="368" t="s">
        <v>156</v>
      </c>
      <c r="C24" s="37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  <row r="45" spans="3:10" ht="13.5">
      <c r="C45" s="90"/>
      <c r="D45" s="90"/>
      <c r="E45" s="90"/>
      <c r="F45" s="90"/>
      <c r="G45" s="90"/>
      <c r="H45" s="90"/>
      <c r="I45" s="90"/>
      <c r="J45" s="90"/>
    </row>
    <row r="46" spans="3:10" ht="13.5">
      <c r="C46" s="90"/>
      <c r="D46" s="90"/>
      <c r="E46" s="90"/>
      <c r="F46" s="90"/>
      <c r="G46" s="90"/>
      <c r="H46" s="90"/>
      <c r="I46" s="90"/>
      <c r="J46" s="90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164"/>
  <sheetViews>
    <sheetView zoomScale="87" zoomScaleNormal="87" workbookViewId="0">
      <selection activeCell="G37" sqref="G37:H37"/>
    </sheetView>
  </sheetViews>
  <sheetFormatPr baseColWidth="10" defaultColWidth="15.140625" defaultRowHeight="16.5"/>
  <cols>
    <col min="1" max="1" width="4.5703125" style="23" customWidth="1"/>
    <col min="2" max="2" width="15.140625" style="23"/>
    <col min="3" max="8" width="9.5703125" style="23" customWidth="1"/>
    <col min="9" max="9" width="6.5703125" style="23" customWidth="1"/>
    <col min="10" max="10" width="13.42578125" style="23" customWidth="1"/>
    <col min="11" max="16" width="9.5703125" style="23" customWidth="1"/>
    <col min="17" max="17" width="6.5703125" style="23" customWidth="1"/>
    <col min="18" max="18" width="13.42578125" style="23" customWidth="1"/>
    <col min="19" max="24" width="9.5703125" style="23" customWidth="1"/>
    <col min="25" max="25" width="7.85546875" style="23" customWidth="1"/>
    <col min="26" max="16384" width="15.140625" style="23"/>
  </cols>
  <sheetData>
    <row r="2" spans="2:24" ht="23.25">
      <c r="B2" s="302" t="s">
        <v>179</v>
      </c>
      <c r="J2" s="302"/>
    </row>
    <row r="3" spans="2:24" ht="18.75">
      <c r="B3" s="297" t="s">
        <v>61</v>
      </c>
      <c r="J3" s="297"/>
    </row>
    <row r="4" spans="2:24" ht="18.75">
      <c r="B4" s="298" t="s">
        <v>66</v>
      </c>
      <c r="J4" s="298"/>
    </row>
    <row r="7" spans="2:24" s="181" customFormat="1" ht="23.25">
      <c r="B7" s="296" t="s">
        <v>182</v>
      </c>
      <c r="C7" s="180"/>
      <c r="J7" s="296" t="s">
        <v>180</v>
      </c>
      <c r="K7" s="180"/>
      <c r="L7" s="180"/>
      <c r="M7" s="180"/>
      <c r="N7" s="180"/>
      <c r="R7" s="296" t="s">
        <v>181</v>
      </c>
      <c r="S7" s="180"/>
    </row>
    <row r="8" spans="2:24">
      <c r="B8" s="299"/>
      <c r="C8" s="299"/>
      <c r="J8" s="299"/>
      <c r="K8" s="299"/>
      <c r="L8" s="299"/>
      <c r="M8" s="299"/>
      <c r="N8" s="299"/>
      <c r="R8" s="299"/>
      <c r="S8" s="299"/>
    </row>
    <row r="9" spans="2:24" ht="25.5" customHeight="1">
      <c r="B9" s="304" t="s">
        <v>62</v>
      </c>
      <c r="C9" s="359" t="s">
        <v>63</v>
      </c>
      <c r="D9" s="359"/>
      <c r="E9" s="359"/>
      <c r="F9" s="359" t="s">
        <v>64</v>
      </c>
      <c r="G9" s="359"/>
      <c r="H9" s="360"/>
      <c r="J9" s="304" t="s">
        <v>62</v>
      </c>
      <c r="K9" s="359" t="s">
        <v>63</v>
      </c>
      <c r="L9" s="359"/>
      <c r="M9" s="359"/>
      <c r="N9" s="361" t="s">
        <v>64</v>
      </c>
      <c r="O9" s="359"/>
      <c r="P9" s="360"/>
      <c r="R9" s="304" t="s">
        <v>62</v>
      </c>
      <c r="S9" s="359" t="s">
        <v>63</v>
      </c>
      <c r="T9" s="359"/>
      <c r="U9" s="359"/>
      <c r="V9" s="359" t="s">
        <v>64</v>
      </c>
      <c r="W9" s="359"/>
      <c r="X9" s="360"/>
    </row>
    <row r="10" spans="2:24" ht="64.5" customHeight="1">
      <c r="B10" s="301"/>
      <c r="C10" s="53" t="s">
        <v>81</v>
      </c>
      <c r="D10" s="300" t="s">
        <v>84</v>
      </c>
      <c r="E10" s="55" t="s">
        <v>85</v>
      </c>
      <c r="F10" s="56" t="s">
        <v>81</v>
      </c>
      <c r="G10" s="300" t="s">
        <v>82</v>
      </c>
      <c r="H10" s="300" t="s">
        <v>83</v>
      </c>
      <c r="J10" s="41"/>
      <c r="K10" s="53" t="s">
        <v>81</v>
      </c>
      <c r="L10" s="300" t="s">
        <v>84</v>
      </c>
      <c r="M10" s="300" t="s">
        <v>85</v>
      </c>
      <c r="N10" s="53" t="s">
        <v>81</v>
      </c>
      <c r="O10" s="300" t="s">
        <v>82</v>
      </c>
      <c r="P10" s="300" t="s">
        <v>83</v>
      </c>
      <c r="R10" s="301"/>
      <c r="S10" s="53" t="s">
        <v>81</v>
      </c>
      <c r="T10" s="300" t="s">
        <v>84</v>
      </c>
      <c r="U10" s="55" t="s">
        <v>85</v>
      </c>
      <c r="V10" s="56" t="s">
        <v>81</v>
      </c>
      <c r="W10" s="300" t="s">
        <v>82</v>
      </c>
      <c r="X10" s="300" t="s">
        <v>83</v>
      </c>
    </row>
    <row r="11" spans="2:24" ht="5.25" customHeight="1">
      <c r="B11" s="57"/>
      <c r="C11" s="58"/>
      <c r="D11" s="59"/>
      <c r="E11" s="60"/>
      <c r="F11" s="61"/>
      <c r="G11" s="59"/>
      <c r="H11" s="59"/>
      <c r="J11" s="57"/>
      <c r="K11" s="58"/>
      <c r="L11" s="59"/>
      <c r="M11" s="60"/>
      <c r="N11" s="61"/>
      <c r="O11" s="59"/>
      <c r="P11" s="59"/>
      <c r="R11" s="57"/>
      <c r="S11" s="58"/>
      <c r="T11" s="59"/>
      <c r="U11" s="60"/>
      <c r="V11" s="61"/>
      <c r="W11" s="59"/>
      <c r="X11" s="59"/>
    </row>
    <row r="12" spans="2:24" ht="16.5" customHeight="1">
      <c r="B12" s="309">
        <v>1998</v>
      </c>
      <c r="C12" s="310"/>
      <c r="D12" s="311"/>
      <c r="E12" s="312"/>
      <c r="F12" s="313"/>
      <c r="G12" s="314"/>
      <c r="H12" s="314"/>
      <c r="J12" s="24">
        <v>1998</v>
      </c>
      <c r="K12" s="42">
        <f t="shared" ref="K12:K13" si="0">L12+M12</f>
        <v>53</v>
      </c>
      <c r="L12" s="26">
        <v>48</v>
      </c>
      <c r="M12" s="44">
        <v>5</v>
      </c>
      <c r="N12" s="25">
        <v>48</v>
      </c>
      <c r="O12" s="28"/>
      <c r="P12" s="28"/>
      <c r="R12" s="24">
        <v>1998</v>
      </c>
      <c r="S12" s="50">
        <v>30</v>
      </c>
      <c r="T12" s="29">
        <v>26</v>
      </c>
      <c r="U12" s="47">
        <v>4</v>
      </c>
      <c r="V12" s="31">
        <f>100-S12</f>
        <v>70</v>
      </c>
      <c r="W12" s="32"/>
      <c r="X12" s="32"/>
    </row>
    <row r="13" spans="2:24" ht="16.5" customHeight="1">
      <c r="B13" s="315">
        <v>1999</v>
      </c>
      <c r="C13" s="316"/>
      <c r="D13" s="317"/>
      <c r="E13" s="318"/>
      <c r="F13" s="319"/>
      <c r="G13" s="317"/>
      <c r="H13" s="317"/>
      <c r="J13" s="62">
        <v>1999</v>
      </c>
      <c r="K13" s="63">
        <f t="shared" si="0"/>
        <v>47</v>
      </c>
      <c r="L13" s="64">
        <v>44</v>
      </c>
      <c r="M13" s="65">
        <v>3</v>
      </c>
      <c r="N13" s="66">
        <v>52</v>
      </c>
      <c r="O13" s="64">
        <v>20</v>
      </c>
      <c r="P13" s="64">
        <v>32</v>
      </c>
      <c r="R13" s="62">
        <v>1999</v>
      </c>
      <c r="S13" s="67">
        <v>27</v>
      </c>
      <c r="T13" s="68">
        <v>21</v>
      </c>
      <c r="U13" s="69">
        <v>6</v>
      </c>
      <c r="V13" s="70">
        <f t="shared" ref="V13" si="1">100-S13</f>
        <v>73</v>
      </c>
      <c r="W13" s="68">
        <v>29</v>
      </c>
      <c r="X13" s="68">
        <f>V13-W13</f>
        <v>44</v>
      </c>
    </row>
    <row r="14" spans="2:24" ht="16.5" customHeight="1">
      <c r="B14" s="309">
        <v>2000</v>
      </c>
      <c r="C14" s="320">
        <v>44</v>
      </c>
      <c r="D14" s="321"/>
      <c r="E14" s="314"/>
      <c r="F14" s="43">
        <v>56</v>
      </c>
      <c r="G14" s="321"/>
      <c r="H14" s="321"/>
      <c r="J14" s="24">
        <v>2000</v>
      </c>
      <c r="K14" s="43">
        <f t="shared" ref="K14:K22" si="2">L14+M14</f>
        <v>48</v>
      </c>
      <c r="L14" s="34">
        <v>45</v>
      </c>
      <c r="M14" s="45">
        <v>3</v>
      </c>
      <c r="N14" s="33">
        <f t="shared" ref="N14:N21" si="3">100-K14</f>
        <v>52</v>
      </c>
      <c r="O14" s="34">
        <f>N14-P14</f>
        <v>21</v>
      </c>
      <c r="P14" s="34">
        <v>31</v>
      </c>
      <c r="R14" s="24">
        <v>2000</v>
      </c>
      <c r="S14" s="51">
        <v>27</v>
      </c>
      <c r="T14" s="36">
        <v>23</v>
      </c>
      <c r="U14" s="48">
        <v>4</v>
      </c>
      <c r="V14" s="37">
        <v>73</v>
      </c>
      <c r="W14" s="36">
        <v>31</v>
      </c>
      <c r="X14" s="36">
        <v>42</v>
      </c>
    </row>
    <row r="15" spans="2:24" ht="16.5" customHeight="1">
      <c r="B15" s="315">
        <v>2001</v>
      </c>
      <c r="C15" s="322">
        <v>44</v>
      </c>
      <c r="D15" s="323"/>
      <c r="E15" s="324"/>
      <c r="F15" s="63">
        <v>56</v>
      </c>
      <c r="G15" s="323"/>
      <c r="H15" s="323"/>
      <c r="J15" s="62">
        <v>2001</v>
      </c>
      <c r="K15" s="63">
        <f t="shared" si="2"/>
        <v>48</v>
      </c>
      <c r="L15" s="64">
        <v>45</v>
      </c>
      <c r="M15" s="65">
        <v>3</v>
      </c>
      <c r="N15" s="66">
        <f t="shared" si="3"/>
        <v>52</v>
      </c>
      <c r="O15" s="64">
        <f>0.41*N15</f>
        <v>21.32</v>
      </c>
      <c r="P15" s="64">
        <v>31</v>
      </c>
      <c r="R15" s="62">
        <v>2001</v>
      </c>
      <c r="S15" s="67">
        <v>27</v>
      </c>
      <c r="T15" s="68">
        <v>22</v>
      </c>
      <c r="U15" s="69">
        <v>5</v>
      </c>
      <c r="V15" s="70">
        <v>73</v>
      </c>
      <c r="W15" s="68">
        <v>35</v>
      </c>
      <c r="X15" s="68">
        <v>38</v>
      </c>
    </row>
    <row r="16" spans="2:24" ht="16.5" customHeight="1">
      <c r="B16" s="309">
        <v>2002</v>
      </c>
      <c r="C16" s="320">
        <v>42</v>
      </c>
      <c r="D16" s="321"/>
      <c r="E16" s="314"/>
      <c r="F16" s="43">
        <v>58</v>
      </c>
      <c r="G16" s="321"/>
      <c r="H16" s="321"/>
      <c r="J16" s="24">
        <v>2002</v>
      </c>
      <c r="K16" s="43">
        <f t="shared" si="2"/>
        <v>46</v>
      </c>
      <c r="L16" s="34">
        <v>44</v>
      </c>
      <c r="M16" s="45">
        <v>2</v>
      </c>
      <c r="N16" s="33">
        <f t="shared" si="3"/>
        <v>54</v>
      </c>
      <c r="O16" s="34">
        <f>0.415*N16</f>
        <v>22.41</v>
      </c>
      <c r="P16" s="34">
        <f>N16-O16</f>
        <v>31.59</v>
      </c>
      <c r="R16" s="24">
        <v>2002</v>
      </c>
      <c r="S16" s="51">
        <v>24</v>
      </c>
      <c r="T16" s="36">
        <v>20</v>
      </c>
      <c r="U16" s="48">
        <v>4</v>
      </c>
      <c r="V16" s="37">
        <v>76</v>
      </c>
      <c r="W16" s="36">
        <v>34</v>
      </c>
      <c r="X16" s="36">
        <v>42</v>
      </c>
    </row>
    <row r="17" spans="2:24" ht="16.5" customHeight="1">
      <c r="B17" s="315">
        <v>2003</v>
      </c>
      <c r="C17" s="322">
        <v>42</v>
      </c>
      <c r="D17" s="323"/>
      <c r="E17" s="324"/>
      <c r="F17" s="63">
        <v>58</v>
      </c>
      <c r="G17" s="323"/>
      <c r="H17" s="323"/>
      <c r="J17" s="62">
        <v>2003</v>
      </c>
      <c r="K17" s="63">
        <f t="shared" si="2"/>
        <v>46</v>
      </c>
      <c r="L17" s="64">
        <v>43</v>
      </c>
      <c r="M17" s="65">
        <v>3</v>
      </c>
      <c r="N17" s="66">
        <f t="shared" si="3"/>
        <v>54</v>
      </c>
      <c r="O17" s="64">
        <f>0.43*N17</f>
        <v>23.22</v>
      </c>
      <c r="P17" s="64">
        <f>N17-O17</f>
        <v>30.78</v>
      </c>
      <c r="R17" s="62">
        <v>2003</v>
      </c>
      <c r="S17" s="67">
        <v>26</v>
      </c>
      <c r="T17" s="68">
        <v>21</v>
      </c>
      <c r="U17" s="69">
        <v>4</v>
      </c>
      <c r="V17" s="70">
        <v>74</v>
      </c>
      <c r="W17" s="68">
        <v>32</v>
      </c>
      <c r="X17" s="68">
        <v>42</v>
      </c>
    </row>
    <row r="18" spans="2:24" ht="16.5" customHeight="1">
      <c r="B18" s="309">
        <v>2004</v>
      </c>
      <c r="C18" s="320">
        <v>39</v>
      </c>
      <c r="D18" s="321"/>
      <c r="E18" s="314"/>
      <c r="F18" s="43">
        <v>61</v>
      </c>
      <c r="G18" s="321"/>
      <c r="H18" s="321"/>
      <c r="J18" s="24">
        <v>2004</v>
      </c>
      <c r="K18" s="43">
        <f t="shared" si="2"/>
        <v>43</v>
      </c>
      <c r="L18" s="34">
        <v>41</v>
      </c>
      <c r="M18" s="45">
        <v>2</v>
      </c>
      <c r="N18" s="33">
        <f t="shared" si="3"/>
        <v>57</v>
      </c>
      <c r="O18" s="34">
        <v>23</v>
      </c>
      <c r="P18" s="34">
        <v>34</v>
      </c>
      <c r="R18" s="24">
        <v>2004</v>
      </c>
      <c r="S18" s="51">
        <v>23</v>
      </c>
      <c r="T18" s="36">
        <v>19</v>
      </c>
      <c r="U18" s="48">
        <v>4</v>
      </c>
      <c r="V18" s="37">
        <v>77</v>
      </c>
      <c r="W18" s="36">
        <v>31</v>
      </c>
      <c r="X18" s="36">
        <v>46</v>
      </c>
    </row>
    <row r="19" spans="2:24" ht="16.5" customHeight="1">
      <c r="B19" s="315">
        <v>2005</v>
      </c>
      <c r="C19" s="322">
        <v>37</v>
      </c>
      <c r="D19" s="323">
        <v>34</v>
      </c>
      <c r="E19" s="324">
        <v>3</v>
      </c>
      <c r="F19" s="63">
        <v>63</v>
      </c>
      <c r="G19" s="323">
        <v>23</v>
      </c>
      <c r="H19" s="323">
        <v>40</v>
      </c>
      <c r="J19" s="62">
        <v>2005</v>
      </c>
      <c r="K19" s="63">
        <f t="shared" si="2"/>
        <v>41</v>
      </c>
      <c r="L19" s="64">
        <v>38</v>
      </c>
      <c r="M19" s="65">
        <v>3</v>
      </c>
      <c r="N19" s="66">
        <f t="shared" si="3"/>
        <v>59</v>
      </c>
      <c r="O19" s="64">
        <v>22</v>
      </c>
      <c r="P19" s="64">
        <v>38</v>
      </c>
      <c r="R19" s="62">
        <v>2005</v>
      </c>
      <c r="S19" s="67">
        <v>23</v>
      </c>
      <c r="T19" s="68">
        <v>19</v>
      </c>
      <c r="U19" s="69">
        <v>4</v>
      </c>
      <c r="V19" s="70">
        <v>77</v>
      </c>
      <c r="W19" s="68">
        <v>29</v>
      </c>
      <c r="X19" s="68">
        <v>48</v>
      </c>
    </row>
    <row r="20" spans="2:24" ht="16.5" customHeight="1">
      <c r="B20" s="309">
        <v>2006</v>
      </c>
      <c r="C20" s="320">
        <v>37</v>
      </c>
      <c r="D20" s="321">
        <v>34</v>
      </c>
      <c r="E20" s="314">
        <v>3</v>
      </c>
      <c r="F20" s="43">
        <v>63</v>
      </c>
      <c r="G20" s="321">
        <v>26</v>
      </c>
      <c r="H20" s="321">
        <v>37</v>
      </c>
      <c r="J20" s="24">
        <v>2006</v>
      </c>
      <c r="K20" s="43">
        <f t="shared" si="2"/>
        <v>39</v>
      </c>
      <c r="L20" s="34">
        <v>37</v>
      </c>
      <c r="M20" s="45">
        <v>2</v>
      </c>
      <c r="N20" s="33">
        <f t="shared" si="3"/>
        <v>61</v>
      </c>
      <c r="O20" s="34">
        <v>25</v>
      </c>
      <c r="P20" s="34">
        <v>35</v>
      </c>
      <c r="R20" s="24">
        <v>2006</v>
      </c>
      <c r="S20" s="51">
        <v>24</v>
      </c>
      <c r="T20" s="36">
        <v>20</v>
      </c>
      <c r="U20" s="48">
        <v>4</v>
      </c>
      <c r="V20" s="37">
        <v>76</v>
      </c>
      <c r="W20" s="36">
        <v>30</v>
      </c>
      <c r="X20" s="36">
        <v>46</v>
      </c>
    </row>
    <row r="21" spans="2:24" ht="16.5" customHeight="1">
      <c r="B21" s="315">
        <v>2007</v>
      </c>
      <c r="C21" s="322">
        <v>35</v>
      </c>
      <c r="D21" s="323">
        <v>32</v>
      </c>
      <c r="E21" s="324">
        <v>3</v>
      </c>
      <c r="F21" s="63">
        <v>65</v>
      </c>
      <c r="G21" s="323">
        <v>27</v>
      </c>
      <c r="H21" s="323">
        <v>38</v>
      </c>
      <c r="J21" s="62">
        <v>2007</v>
      </c>
      <c r="K21" s="63">
        <f t="shared" si="2"/>
        <v>39</v>
      </c>
      <c r="L21" s="64">
        <v>36</v>
      </c>
      <c r="M21" s="65">
        <v>3</v>
      </c>
      <c r="N21" s="66">
        <f t="shared" si="3"/>
        <v>61</v>
      </c>
      <c r="O21" s="64">
        <v>26</v>
      </c>
      <c r="P21" s="64">
        <v>35</v>
      </c>
      <c r="R21" s="62">
        <v>2007</v>
      </c>
      <c r="S21" s="67">
        <v>24</v>
      </c>
      <c r="T21" s="68">
        <v>20</v>
      </c>
      <c r="U21" s="69">
        <v>4</v>
      </c>
      <c r="V21" s="70">
        <v>76</v>
      </c>
      <c r="W21" s="68">
        <v>31</v>
      </c>
      <c r="X21" s="68">
        <v>45</v>
      </c>
    </row>
    <row r="22" spans="2:24" ht="16.5" customHeight="1">
      <c r="B22" s="309">
        <v>2008</v>
      </c>
      <c r="C22" s="320">
        <v>35</v>
      </c>
      <c r="D22" s="321">
        <v>32</v>
      </c>
      <c r="E22" s="321">
        <v>3</v>
      </c>
      <c r="F22" s="43">
        <v>65</v>
      </c>
      <c r="G22" s="321">
        <v>27</v>
      </c>
      <c r="H22" s="321">
        <v>38</v>
      </c>
      <c r="J22" s="24">
        <v>2008</v>
      </c>
      <c r="K22" s="43">
        <f t="shared" si="2"/>
        <v>38</v>
      </c>
      <c r="L22" s="34">
        <v>35</v>
      </c>
      <c r="M22" s="46">
        <v>3</v>
      </c>
      <c r="N22" s="33">
        <v>63</v>
      </c>
      <c r="O22" s="34">
        <f>0.42*N22</f>
        <v>26.459999999999997</v>
      </c>
      <c r="P22" s="34">
        <f>N22-O22</f>
        <v>36.540000000000006</v>
      </c>
      <c r="R22" s="24">
        <v>2008</v>
      </c>
      <c r="S22" s="51">
        <v>24</v>
      </c>
      <c r="T22" s="38">
        <v>21</v>
      </c>
      <c r="U22" s="49">
        <v>4</v>
      </c>
      <c r="V22" s="35">
        <v>75</v>
      </c>
      <c r="W22" s="36">
        <v>29</v>
      </c>
      <c r="X22" s="36">
        <v>46</v>
      </c>
    </row>
    <row r="23" spans="2:24" ht="16.5" customHeight="1">
      <c r="B23" s="325">
        <v>2009</v>
      </c>
      <c r="C23" s="63">
        <v>36</v>
      </c>
      <c r="D23" s="323">
        <v>32</v>
      </c>
      <c r="E23" s="323">
        <v>4</v>
      </c>
      <c r="F23" s="63">
        <v>64</v>
      </c>
      <c r="G23" s="323">
        <v>26</v>
      </c>
      <c r="H23" s="323">
        <v>38</v>
      </c>
      <c r="J23" s="71">
        <v>2009</v>
      </c>
      <c r="K23" s="63">
        <v>39</v>
      </c>
      <c r="L23" s="64">
        <v>36</v>
      </c>
      <c r="M23" s="72">
        <v>3</v>
      </c>
      <c r="N23" s="66">
        <v>61</v>
      </c>
      <c r="O23" s="64">
        <v>25</v>
      </c>
      <c r="P23" s="64">
        <f>N23-O23</f>
        <v>36</v>
      </c>
      <c r="R23" s="71">
        <v>2009</v>
      </c>
      <c r="S23" s="67">
        <v>23</v>
      </c>
      <c r="T23" s="73">
        <v>19</v>
      </c>
      <c r="U23" s="74">
        <v>4</v>
      </c>
      <c r="V23" s="75">
        <v>77</v>
      </c>
      <c r="W23" s="68">
        <v>31</v>
      </c>
      <c r="X23" s="68">
        <v>46</v>
      </c>
    </row>
    <row r="24" spans="2:24" ht="16.5" customHeight="1">
      <c r="B24" s="326">
        <v>2010</v>
      </c>
      <c r="C24" s="43">
        <v>33</v>
      </c>
      <c r="D24" s="321">
        <v>30</v>
      </c>
      <c r="E24" s="321">
        <v>3</v>
      </c>
      <c r="F24" s="43">
        <v>67</v>
      </c>
      <c r="G24" s="321">
        <v>27</v>
      </c>
      <c r="H24" s="321">
        <v>40</v>
      </c>
      <c r="J24" s="299">
        <v>2010</v>
      </c>
      <c r="K24" s="43">
        <v>36</v>
      </c>
      <c r="L24" s="34">
        <v>34</v>
      </c>
      <c r="M24" s="46">
        <v>2</v>
      </c>
      <c r="N24" s="33">
        <v>64</v>
      </c>
      <c r="O24" s="34">
        <v>26</v>
      </c>
      <c r="P24" s="34">
        <v>38</v>
      </c>
      <c r="R24" s="299">
        <v>2010</v>
      </c>
      <c r="S24" s="51">
        <v>20</v>
      </c>
      <c r="T24" s="38">
        <v>17</v>
      </c>
      <c r="U24" s="49">
        <v>3</v>
      </c>
      <c r="V24" s="35">
        <v>80</v>
      </c>
      <c r="W24" s="36">
        <v>31</v>
      </c>
      <c r="X24" s="36">
        <v>49</v>
      </c>
    </row>
    <row r="25" spans="2:24" ht="16.5" customHeight="1">
      <c r="B25" s="325">
        <v>2011</v>
      </c>
      <c r="C25" s="63">
        <v>31</v>
      </c>
      <c r="D25" s="323">
        <v>29</v>
      </c>
      <c r="E25" s="323">
        <v>2</v>
      </c>
      <c r="F25" s="63">
        <v>69</v>
      </c>
      <c r="G25" s="323">
        <v>30</v>
      </c>
      <c r="H25" s="323">
        <v>39</v>
      </c>
      <c r="J25" s="71">
        <v>2011</v>
      </c>
      <c r="K25" s="63">
        <v>34</v>
      </c>
      <c r="L25" s="64">
        <v>32</v>
      </c>
      <c r="M25" s="72">
        <v>2</v>
      </c>
      <c r="N25" s="66">
        <v>66</v>
      </c>
      <c r="O25" s="64">
        <v>28</v>
      </c>
      <c r="P25" s="64">
        <v>38</v>
      </c>
      <c r="R25" s="71">
        <v>2011</v>
      </c>
      <c r="S25" s="67">
        <v>21</v>
      </c>
      <c r="T25" s="73">
        <v>18</v>
      </c>
      <c r="U25" s="74">
        <v>3</v>
      </c>
      <c r="V25" s="75">
        <v>79</v>
      </c>
      <c r="W25" s="68">
        <v>36</v>
      </c>
      <c r="X25" s="68">
        <v>43</v>
      </c>
    </row>
    <row r="26" spans="2:24" ht="16.5" customHeight="1">
      <c r="B26" s="326">
        <v>2012</v>
      </c>
      <c r="C26" s="43">
        <v>31</v>
      </c>
      <c r="D26" s="321">
        <v>29</v>
      </c>
      <c r="E26" s="321">
        <v>2</v>
      </c>
      <c r="F26" s="43">
        <v>69</v>
      </c>
      <c r="G26" s="321">
        <v>29</v>
      </c>
      <c r="H26" s="321">
        <v>40</v>
      </c>
      <c r="J26" s="299">
        <v>2012</v>
      </c>
      <c r="K26" s="43">
        <v>34</v>
      </c>
      <c r="L26" s="34">
        <v>32</v>
      </c>
      <c r="M26" s="46">
        <v>2</v>
      </c>
      <c r="N26" s="33">
        <v>66</v>
      </c>
      <c r="O26" s="34">
        <v>27</v>
      </c>
      <c r="P26" s="34">
        <v>39</v>
      </c>
      <c r="R26" s="299">
        <v>2012</v>
      </c>
      <c r="S26" s="51">
        <v>21</v>
      </c>
      <c r="T26" s="38">
        <v>18</v>
      </c>
      <c r="U26" s="49">
        <v>3</v>
      </c>
      <c r="V26" s="35">
        <v>79</v>
      </c>
      <c r="W26" s="36">
        <v>32</v>
      </c>
      <c r="X26" s="36">
        <v>47</v>
      </c>
    </row>
    <row r="27" spans="2:24" ht="16.5" customHeight="1">
      <c r="B27" s="325">
        <v>2013</v>
      </c>
      <c r="C27" s="63">
        <v>30</v>
      </c>
      <c r="D27" s="323">
        <v>28</v>
      </c>
      <c r="E27" s="323">
        <v>2</v>
      </c>
      <c r="F27" s="63">
        <v>70</v>
      </c>
      <c r="G27" s="323">
        <v>30</v>
      </c>
      <c r="H27" s="323">
        <v>40</v>
      </c>
      <c r="J27" s="71">
        <v>2013</v>
      </c>
      <c r="K27" s="63">
        <v>32</v>
      </c>
      <c r="L27" s="64">
        <v>30</v>
      </c>
      <c r="M27" s="72">
        <v>3</v>
      </c>
      <c r="N27" s="66">
        <v>67</v>
      </c>
      <c r="O27" s="64">
        <v>30</v>
      </c>
      <c r="P27" s="64">
        <v>37</v>
      </c>
      <c r="R27" s="71">
        <v>2013</v>
      </c>
      <c r="S27" s="67">
        <v>20</v>
      </c>
      <c r="T27" s="73">
        <v>17</v>
      </c>
      <c r="U27" s="74">
        <v>3</v>
      </c>
      <c r="V27" s="75">
        <v>80</v>
      </c>
      <c r="W27" s="68">
        <v>34</v>
      </c>
      <c r="X27" s="68">
        <v>46</v>
      </c>
    </row>
    <row r="28" spans="2:24" ht="16.5" customHeight="1">
      <c r="B28" s="326">
        <v>2014</v>
      </c>
      <c r="C28" s="43">
        <v>31</v>
      </c>
      <c r="D28" s="321">
        <v>28</v>
      </c>
      <c r="E28" s="321">
        <v>3</v>
      </c>
      <c r="F28" s="43">
        <v>69</v>
      </c>
      <c r="G28" s="321">
        <v>30</v>
      </c>
      <c r="H28" s="321">
        <v>39</v>
      </c>
      <c r="J28" s="299">
        <v>2014</v>
      </c>
      <c r="K28" s="43">
        <v>33</v>
      </c>
      <c r="L28" s="34">
        <v>31</v>
      </c>
      <c r="M28" s="46">
        <v>2</v>
      </c>
      <c r="N28" s="33">
        <v>66</v>
      </c>
      <c r="O28" s="34">
        <v>28</v>
      </c>
      <c r="P28" s="34">
        <v>38</v>
      </c>
      <c r="R28" s="299">
        <v>2014</v>
      </c>
      <c r="S28" s="51">
        <v>20</v>
      </c>
      <c r="T28" s="38">
        <v>17</v>
      </c>
      <c r="U28" s="49">
        <v>3</v>
      </c>
      <c r="V28" s="35">
        <v>80</v>
      </c>
      <c r="W28" s="36">
        <v>37</v>
      </c>
      <c r="X28" s="36">
        <v>43</v>
      </c>
    </row>
    <row r="29" spans="2:24" ht="16.5" customHeight="1">
      <c r="B29" s="325">
        <v>2015</v>
      </c>
      <c r="C29" s="63">
        <v>29</v>
      </c>
      <c r="D29" s="323">
        <v>27</v>
      </c>
      <c r="E29" s="323">
        <v>2</v>
      </c>
      <c r="F29" s="63">
        <v>71</v>
      </c>
      <c r="G29" s="323">
        <v>30</v>
      </c>
      <c r="H29" s="323">
        <v>41</v>
      </c>
      <c r="J29" s="71">
        <v>2015</v>
      </c>
      <c r="K29" s="63">
        <v>31</v>
      </c>
      <c r="L29" s="64">
        <v>29</v>
      </c>
      <c r="M29" s="72">
        <v>2</v>
      </c>
      <c r="N29" s="66">
        <v>69</v>
      </c>
      <c r="O29" s="64">
        <v>29</v>
      </c>
      <c r="P29" s="64">
        <v>40</v>
      </c>
      <c r="R29" s="71">
        <v>2015</v>
      </c>
      <c r="S29" s="67">
        <v>21</v>
      </c>
      <c r="T29" s="73">
        <v>18</v>
      </c>
      <c r="U29" s="74">
        <v>3</v>
      </c>
      <c r="V29" s="75">
        <v>79</v>
      </c>
      <c r="W29" s="68">
        <v>30</v>
      </c>
      <c r="X29" s="68">
        <v>49</v>
      </c>
    </row>
    <row r="30" spans="2:24" ht="16.5" customHeight="1">
      <c r="B30" s="326">
        <v>2016</v>
      </c>
      <c r="C30" s="43">
        <v>30</v>
      </c>
      <c r="D30" s="321">
        <v>27</v>
      </c>
      <c r="E30" s="321">
        <v>3</v>
      </c>
      <c r="F30" s="43">
        <v>70</v>
      </c>
      <c r="G30" s="321">
        <v>28</v>
      </c>
      <c r="H30" s="321">
        <v>42</v>
      </c>
      <c r="J30" s="299">
        <v>2016</v>
      </c>
      <c r="K30" s="43">
        <v>31</v>
      </c>
      <c r="L30" s="34">
        <v>29</v>
      </c>
      <c r="M30" s="46">
        <v>2</v>
      </c>
      <c r="N30" s="33">
        <v>68</v>
      </c>
      <c r="O30" s="34">
        <v>27</v>
      </c>
      <c r="P30" s="34">
        <v>41</v>
      </c>
      <c r="R30" s="299">
        <v>2016</v>
      </c>
      <c r="S30" s="51">
        <v>22</v>
      </c>
      <c r="T30" s="38">
        <v>19</v>
      </c>
      <c r="U30" s="49">
        <v>3</v>
      </c>
      <c r="V30" s="35">
        <v>79</v>
      </c>
      <c r="W30" s="36">
        <v>31</v>
      </c>
      <c r="X30" s="36">
        <v>48</v>
      </c>
    </row>
    <row r="31" spans="2:24" ht="16.5" customHeight="1">
      <c r="B31" s="325">
        <v>2017</v>
      </c>
      <c r="C31" s="63">
        <v>27</v>
      </c>
      <c r="D31" s="323">
        <v>25</v>
      </c>
      <c r="E31" s="323">
        <v>2</v>
      </c>
      <c r="F31" s="63">
        <v>73</v>
      </c>
      <c r="G31" s="323">
        <v>28</v>
      </c>
      <c r="H31" s="323">
        <v>45</v>
      </c>
      <c r="J31" s="71">
        <v>2017</v>
      </c>
      <c r="K31" s="63">
        <v>29</v>
      </c>
      <c r="L31" s="64">
        <v>27</v>
      </c>
      <c r="M31" s="72">
        <v>2</v>
      </c>
      <c r="N31" s="66">
        <v>71</v>
      </c>
      <c r="O31" s="64">
        <v>28</v>
      </c>
      <c r="P31" s="64">
        <v>43</v>
      </c>
      <c r="R31" s="71">
        <v>2017</v>
      </c>
      <c r="S31" s="67">
        <v>18</v>
      </c>
      <c r="T31" s="73">
        <v>16</v>
      </c>
      <c r="U31" s="74">
        <v>2</v>
      </c>
      <c r="V31" s="75">
        <v>81</v>
      </c>
      <c r="W31" s="68">
        <v>28</v>
      </c>
      <c r="X31" s="68">
        <v>53</v>
      </c>
    </row>
    <row r="32" spans="2:24" ht="16.5" customHeight="1">
      <c r="B32" s="326">
        <v>2018</v>
      </c>
      <c r="C32" s="43">
        <v>27</v>
      </c>
      <c r="D32" s="321">
        <v>25</v>
      </c>
      <c r="E32" s="321">
        <v>2</v>
      </c>
      <c r="F32" s="43">
        <v>73</v>
      </c>
      <c r="G32" s="321">
        <v>30</v>
      </c>
      <c r="H32" s="321">
        <v>43</v>
      </c>
      <c r="J32" s="299">
        <v>2018</v>
      </c>
      <c r="K32" s="43">
        <v>29</v>
      </c>
      <c r="L32" s="34">
        <v>27</v>
      </c>
      <c r="M32" s="46">
        <v>2</v>
      </c>
      <c r="N32" s="33">
        <v>71</v>
      </c>
      <c r="O32" s="34">
        <v>30</v>
      </c>
      <c r="P32" s="34">
        <v>41</v>
      </c>
      <c r="R32" s="299">
        <v>2018</v>
      </c>
      <c r="S32" s="51">
        <v>20</v>
      </c>
      <c r="T32" s="38">
        <v>17</v>
      </c>
      <c r="U32" s="49">
        <v>3</v>
      </c>
      <c r="V32" s="35">
        <v>80</v>
      </c>
      <c r="W32" s="36">
        <v>29</v>
      </c>
      <c r="X32" s="36">
        <v>51</v>
      </c>
    </row>
    <row r="33" spans="2:24" ht="16.5" customHeight="1">
      <c r="B33" s="325">
        <v>2019</v>
      </c>
      <c r="C33" s="63">
        <v>27</v>
      </c>
      <c r="D33" s="323">
        <v>25</v>
      </c>
      <c r="E33" s="323">
        <v>2</v>
      </c>
      <c r="F33" s="63">
        <v>73</v>
      </c>
      <c r="G33" s="323">
        <v>29</v>
      </c>
      <c r="H33" s="323">
        <v>44</v>
      </c>
      <c r="J33" s="71">
        <v>2019</v>
      </c>
      <c r="K33" s="63">
        <v>29</v>
      </c>
      <c r="L33" s="64">
        <v>27</v>
      </c>
      <c r="M33" s="72">
        <v>2</v>
      </c>
      <c r="N33" s="66">
        <v>71</v>
      </c>
      <c r="O33" s="64">
        <v>42</v>
      </c>
      <c r="P33" s="64">
        <v>29</v>
      </c>
      <c r="R33" s="71">
        <v>2019</v>
      </c>
      <c r="S33" s="67">
        <v>20</v>
      </c>
      <c r="T33" s="73">
        <v>17</v>
      </c>
      <c r="U33" s="74">
        <v>3</v>
      </c>
      <c r="V33" s="75">
        <v>80</v>
      </c>
      <c r="W33" s="68">
        <v>34</v>
      </c>
      <c r="X33" s="68">
        <v>46</v>
      </c>
    </row>
    <row r="34" spans="2:24" ht="16.5" customHeight="1">
      <c r="B34" s="327">
        <v>2020</v>
      </c>
      <c r="C34" s="42">
        <v>26</v>
      </c>
      <c r="D34" s="328">
        <v>24</v>
      </c>
      <c r="E34" s="328">
        <v>2</v>
      </c>
      <c r="F34" s="42">
        <v>74</v>
      </c>
      <c r="G34" s="328">
        <v>30</v>
      </c>
      <c r="H34" s="328">
        <v>44</v>
      </c>
      <c r="I34" s="329"/>
      <c r="J34" s="305">
        <v>2020</v>
      </c>
      <c r="K34" s="42">
        <f>L34+M34</f>
        <v>28</v>
      </c>
      <c r="L34" s="26">
        <v>26</v>
      </c>
      <c r="M34" s="306">
        <v>2</v>
      </c>
      <c r="N34" s="25">
        <v>72</v>
      </c>
      <c r="O34" s="26">
        <v>31</v>
      </c>
      <c r="P34" s="26">
        <f>N34-O34</f>
        <v>41</v>
      </c>
      <c r="Q34" s="329"/>
      <c r="R34" s="305">
        <v>2020</v>
      </c>
      <c r="S34" s="50">
        <v>19</v>
      </c>
      <c r="T34" s="97">
        <v>16</v>
      </c>
      <c r="U34" s="307">
        <v>3</v>
      </c>
      <c r="V34" s="308">
        <v>82</v>
      </c>
      <c r="W34" s="29">
        <v>24</v>
      </c>
      <c r="X34" s="29">
        <v>58</v>
      </c>
    </row>
    <row r="35" spans="2:24" ht="17.100000000000001" customHeight="1">
      <c r="B35" s="71">
        <v>2021</v>
      </c>
      <c r="C35" s="63">
        <v>25</v>
      </c>
      <c r="D35" s="64">
        <v>23.209256146091924</v>
      </c>
      <c r="E35" s="64">
        <v>2.1336329649975161</v>
      </c>
      <c r="F35" s="63">
        <v>74.657110888910552</v>
      </c>
      <c r="G35" s="64">
        <v>27</v>
      </c>
      <c r="H35" s="64">
        <v>48</v>
      </c>
      <c r="I35" s="25"/>
      <c r="J35" s="71">
        <v>2021</v>
      </c>
      <c r="K35" s="63">
        <v>27</v>
      </c>
      <c r="L35" s="64">
        <v>25.189424201190057</v>
      </c>
      <c r="M35" s="64">
        <v>2.0097210547798143</v>
      </c>
      <c r="N35" s="63">
        <v>72.800854744030133</v>
      </c>
      <c r="O35" s="64">
        <v>28</v>
      </c>
      <c r="P35" s="64">
        <v>45</v>
      </c>
      <c r="Q35" s="25"/>
      <c r="R35" s="71">
        <v>2021</v>
      </c>
      <c r="S35" s="63">
        <v>18</v>
      </c>
      <c r="T35" s="64">
        <v>15.365739168218173</v>
      </c>
      <c r="U35" s="64">
        <v>2.6244525037993101</v>
      </c>
      <c r="V35" s="63">
        <v>82.009808327982512</v>
      </c>
      <c r="W35" s="71">
        <v>26</v>
      </c>
      <c r="X35" s="357">
        <v>56</v>
      </c>
    </row>
    <row r="36" spans="2:24" ht="16.5" customHeight="1">
      <c r="B36" s="305">
        <v>2022</v>
      </c>
      <c r="C36" s="42">
        <v>24</v>
      </c>
      <c r="D36" s="26">
        <v>22.711929344990818</v>
      </c>
      <c r="E36" s="26">
        <v>2.3546506828846434</v>
      </c>
      <c r="F36" s="42">
        <v>74.93341997212454</v>
      </c>
      <c r="G36" s="26">
        <v>30</v>
      </c>
      <c r="H36" s="26">
        <v>45</v>
      </c>
      <c r="I36" s="25"/>
      <c r="J36" s="305">
        <v>2022</v>
      </c>
      <c r="K36" s="42">
        <v>26</v>
      </c>
      <c r="L36" s="26">
        <v>24.454125030200899</v>
      </c>
      <c r="M36" s="26">
        <v>2.266857190570136</v>
      </c>
      <c r="N36" s="42">
        <v>73.279017779228965</v>
      </c>
      <c r="O36" s="26">
        <v>31</v>
      </c>
      <c r="P36" s="26">
        <v>42</v>
      </c>
      <c r="Q36" s="25"/>
      <c r="R36" s="305">
        <v>2022</v>
      </c>
      <c r="S36" s="42">
        <v>18</v>
      </c>
      <c r="T36" s="26">
        <v>15.74947173445112</v>
      </c>
      <c r="U36" s="26">
        <v>2.7055059133906783</v>
      </c>
      <c r="V36" s="42">
        <v>81.545022352158199</v>
      </c>
      <c r="W36" s="305">
        <v>28</v>
      </c>
      <c r="X36" s="358">
        <v>58</v>
      </c>
    </row>
    <row r="37" spans="2:24">
      <c r="B37" s="71">
        <v>2023</v>
      </c>
      <c r="C37" s="63">
        <f>D37+E37</f>
        <v>24</v>
      </c>
      <c r="D37" s="64">
        <v>22</v>
      </c>
      <c r="E37" s="64">
        <v>2</v>
      </c>
      <c r="F37" s="63">
        <v>76</v>
      </c>
      <c r="G37" s="64">
        <v>30</v>
      </c>
      <c r="H37" s="64">
        <v>46</v>
      </c>
      <c r="J37" s="71">
        <v>2023</v>
      </c>
      <c r="K37" s="63">
        <v>25</v>
      </c>
      <c r="L37" s="64">
        <v>23</v>
      </c>
      <c r="M37" s="64">
        <v>2</v>
      </c>
      <c r="N37" s="63">
        <v>75</v>
      </c>
      <c r="O37" s="64">
        <v>31</v>
      </c>
      <c r="P37" s="64">
        <v>44</v>
      </c>
      <c r="R37" s="71">
        <v>2023</v>
      </c>
      <c r="S37" s="63">
        <v>18</v>
      </c>
      <c r="T37" s="64">
        <v>15</v>
      </c>
      <c r="U37" s="64">
        <v>3</v>
      </c>
      <c r="V37" s="63">
        <v>83</v>
      </c>
      <c r="W37" s="71">
        <v>27</v>
      </c>
      <c r="X37" s="357">
        <v>56</v>
      </c>
    </row>
    <row r="38" spans="2:24">
      <c r="R38" s="299"/>
      <c r="S38" s="299"/>
      <c r="T38" s="299"/>
      <c r="U38" s="299"/>
      <c r="V38" s="299"/>
    </row>
    <row r="39" spans="2:24">
      <c r="R39" s="299"/>
      <c r="S39" s="299"/>
      <c r="T39" s="299"/>
      <c r="U39" s="299"/>
      <c r="V39" s="299"/>
    </row>
    <row r="40" spans="2:24">
      <c r="R40" s="299"/>
      <c r="S40" s="299"/>
      <c r="T40" s="299"/>
      <c r="U40" s="299"/>
      <c r="V40" s="299"/>
    </row>
    <row r="41" spans="2:24">
      <c r="R41" s="299"/>
      <c r="S41" s="299"/>
      <c r="T41" s="299"/>
      <c r="U41" s="299"/>
      <c r="V41" s="299"/>
    </row>
    <row r="42" spans="2:24">
      <c r="R42" s="299"/>
      <c r="S42" s="299"/>
      <c r="T42" s="299"/>
      <c r="U42" s="299"/>
      <c r="V42" s="299"/>
    </row>
    <row r="43" spans="2:24">
      <c r="R43" s="299"/>
      <c r="S43" s="299"/>
      <c r="T43" s="299"/>
      <c r="U43" s="299"/>
      <c r="V43" s="299"/>
    </row>
    <row r="44" spans="2:24">
      <c r="R44" s="299"/>
      <c r="S44" s="299"/>
      <c r="T44" s="299"/>
      <c r="U44" s="299"/>
      <c r="V44" s="299"/>
    </row>
    <row r="45" spans="2:24">
      <c r="R45" s="299"/>
      <c r="S45" s="299"/>
      <c r="T45" s="299"/>
      <c r="U45" s="299"/>
      <c r="V45" s="299"/>
    </row>
    <row r="46" spans="2:24">
      <c r="R46" s="299"/>
      <c r="S46" s="299"/>
      <c r="T46" s="299"/>
      <c r="U46" s="299"/>
      <c r="V46" s="299"/>
    </row>
    <row r="47" spans="2:24">
      <c r="R47" s="299"/>
      <c r="S47" s="299"/>
      <c r="T47" s="299"/>
      <c r="U47" s="299"/>
      <c r="V47" s="299"/>
    </row>
    <row r="48" spans="2:24">
      <c r="R48" s="299"/>
      <c r="S48" s="299"/>
      <c r="T48" s="299"/>
      <c r="U48" s="299"/>
      <c r="V48" s="299"/>
    </row>
    <row r="49" spans="18:22">
      <c r="R49" s="299"/>
      <c r="S49" s="299"/>
      <c r="T49" s="299"/>
      <c r="U49" s="299"/>
      <c r="V49" s="299"/>
    </row>
    <row r="50" spans="18:22">
      <c r="R50" s="299"/>
      <c r="S50" s="299"/>
      <c r="T50" s="299"/>
      <c r="U50" s="299"/>
      <c r="V50" s="299"/>
    </row>
    <row r="51" spans="18:22">
      <c r="R51" s="299"/>
      <c r="S51" s="299"/>
      <c r="T51" s="299"/>
      <c r="U51" s="299"/>
      <c r="V51" s="299"/>
    </row>
    <row r="52" spans="18:22">
      <c r="R52" s="299"/>
      <c r="S52" s="299"/>
      <c r="T52" s="299"/>
      <c r="U52" s="299"/>
      <c r="V52" s="299"/>
    </row>
    <row r="53" spans="18:22">
      <c r="R53" s="299"/>
      <c r="S53" s="299"/>
      <c r="T53" s="299"/>
      <c r="U53" s="299"/>
      <c r="V53" s="299"/>
    </row>
    <row r="54" spans="18:22">
      <c r="R54" s="299"/>
      <c r="S54" s="299"/>
      <c r="T54" s="299"/>
      <c r="U54" s="299"/>
      <c r="V54" s="299"/>
    </row>
    <row r="55" spans="18:22">
      <c r="R55" s="299"/>
      <c r="S55" s="299"/>
      <c r="T55" s="299"/>
      <c r="U55" s="299"/>
      <c r="V55" s="299"/>
    </row>
    <row r="56" spans="18:22">
      <c r="R56" s="299"/>
      <c r="S56" s="299"/>
      <c r="T56" s="299"/>
      <c r="U56" s="299"/>
      <c r="V56" s="299"/>
    </row>
    <row r="57" spans="18:22">
      <c r="R57" s="299"/>
      <c r="S57" s="299"/>
      <c r="T57" s="299"/>
      <c r="U57" s="299"/>
      <c r="V57" s="299"/>
    </row>
    <row r="58" spans="18:22">
      <c r="R58" s="299"/>
      <c r="S58" s="299"/>
      <c r="T58" s="299"/>
      <c r="U58" s="299"/>
      <c r="V58" s="299"/>
    </row>
    <row r="59" spans="18:22">
      <c r="R59" s="299"/>
      <c r="S59" s="299"/>
      <c r="T59" s="299"/>
      <c r="U59" s="299"/>
      <c r="V59" s="299"/>
    </row>
    <row r="60" spans="18:22">
      <c r="R60" s="299"/>
      <c r="S60" s="299"/>
      <c r="T60" s="299"/>
      <c r="U60" s="299"/>
      <c r="V60" s="299"/>
    </row>
    <row r="61" spans="18:22">
      <c r="R61" s="299"/>
      <c r="S61" s="299"/>
      <c r="T61" s="299"/>
      <c r="U61" s="299"/>
      <c r="V61" s="299"/>
    </row>
    <row r="62" spans="18:22">
      <c r="R62" s="299"/>
      <c r="S62" s="299"/>
      <c r="T62" s="299"/>
      <c r="U62" s="299"/>
      <c r="V62" s="299"/>
    </row>
    <row r="63" spans="18:22">
      <c r="R63" s="299"/>
      <c r="S63" s="299"/>
      <c r="T63" s="299"/>
      <c r="U63" s="299"/>
      <c r="V63" s="299"/>
    </row>
    <row r="64" spans="18:22">
      <c r="R64" s="299"/>
      <c r="S64" s="299"/>
      <c r="T64" s="299"/>
      <c r="U64" s="299"/>
      <c r="V64" s="299"/>
    </row>
    <row r="65" spans="18:22">
      <c r="R65" s="299"/>
      <c r="S65" s="299"/>
      <c r="T65" s="299"/>
      <c r="U65" s="299"/>
      <c r="V65" s="299"/>
    </row>
    <row r="66" spans="18:22">
      <c r="R66" s="299"/>
      <c r="S66" s="299"/>
      <c r="T66" s="299"/>
      <c r="U66" s="299"/>
      <c r="V66" s="299"/>
    </row>
    <row r="67" spans="18:22">
      <c r="R67" s="299"/>
      <c r="S67" s="299"/>
      <c r="T67" s="299"/>
      <c r="U67" s="299"/>
      <c r="V67" s="299"/>
    </row>
    <row r="68" spans="18:22">
      <c r="R68" s="299"/>
      <c r="S68" s="299"/>
      <c r="T68" s="299"/>
      <c r="U68" s="299"/>
      <c r="V68" s="299"/>
    </row>
    <row r="69" spans="18:22">
      <c r="R69" s="299"/>
      <c r="S69" s="299"/>
      <c r="T69" s="299"/>
      <c r="U69" s="299"/>
      <c r="V69" s="299"/>
    </row>
    <row r="70" spans="18:22">
      <c r="R70" s="299"/>
      <c r="S70" s="299"/>
      <c r="T70" s="299"/>
      <c r="U70" s="299"/>
      <c r="V70" s="299"/>
    </row>
    <row r="71" spans="18:22">
      <c r="R71" s="299"/>
      <c r="S71" s="299"/>
      <c r="T71" s="299"/>
      <c r="U71" s="299"/>
      <c r="V71" s="299"/>
    </row>
    <row r="72" spans="18:22">
      <c r="R72" s="299"/>
      <c r="S72" s="299"/>
      <c r="T72" s="299"/>
      <c r="U72" s="299"/>
      <c r="V72" s="299"/>
    </row>
    <row r="73" spans="18:22">
      <c r="R73" s="299"/>
      <c r="S73" s="299"/>
      <c r="T73" s="299"/>
      <c r="U73" s="299"/>
      <c r="V73" s="299"/>
    </row>
    <row r="74" spans="18:22">
      <c r="R74" s="299"/>
      <c r="S74" s="299"/>
      <c r="T74" s="299"/>
      <c r="U74" s="299"/>
      <c r="V74" s="299"/>
    </row>
    <row r="75" spans="18:22">
      <c r="R75" s="299"/>
      <c r="S75" s="299"/>
      <c r="T75" s="299"/>
      <c r="U75" s="299"/>
      <c r="V75" s="299"/>
    </row>
    <row r="76" spans="18:22">
      <c r="R76" s="299"/>
      <c r="S76" s="299"/>
      <c r="T76" s="299"/>
      <c r="U76" s="299"/>
      <c r="V76" s="299"/>
    </row>
    <row r="77" spans="18:22">
      <c r="R77" s="299"/>
      <c r="S77" s="299"/>
      <c r="T77" s="299"/>
      <c r="U77" s="299"/>
      <c r="V77" s="299"/>
    </row>
    <row r="78" spans="18:22">
      <c r="R78" s="299"/>
      <c r="S78" s="299"/>
      <c r="T78" s="299"/>
      <c r="U78" s="299"/>
      <c r="V78" s="299"/>
    </row>
    <row r="79" spans="18:22">
      <c r="R79" s="299"/>
      <c r="S79" s="299"/>
      <c r="T79" s="299"/>
      <c r="U79" s="299"/>
      <c r="V79" s="299"/>
    </row>
    <row r="80" spans="18:22">
      <c r="R80" s="299"/>
      <c r="S80" s="299"/>
      <c r="T80" s="299"/>
      <c r="U80" s="299"/>
      <c r="V80" s="299"/>
    </row>
    <row r="81" spans="18:22">
      <c r="R81" s="299"/>
      <c r="S81" s="299"/>
      <c r="T81" s="299"/>
      <c r="U81" s="299"/>
      <c r="V81" s="299"/>
    </row>
    <row r="82" spans="18:22">
      <c r="R82" s="299"/>
      <c r="S82" s="299"/>
      <c r="T82" s="299"/>
      <c r="U82" s="299"/>
      <c r="V82" s="299"/>
    </row>
    <row r="83" spans="18:22">
      <c r="R83" s="299"/>
      <c r="S83" s="299"/>
      <c r="T83" s="299"/>
      <c r="U83" s="299"/>
      <c r="V83" s="299"/>
    </row>
    <row r="84" spans="18:22">
      <c r="R84" s="299"/>
      <c r="S84" s="299"/>
      <c r="T84" s="299"/>
      <c r="U84" s="299"/>
      <c r="V84" s="299"/>
    </row>
    <row r="85" spans="18:22">
      <c r="R85" s="299"/>
      <c r="S85" s="299"/>
      <c r="T85" s="299"/>
      <c r="U85" s="299"/>
      <c r="V85" s="299"/>
    </row>
    <row r="86" spans="18:22">
      <c r="R86" s="299"/>
      <c r="S86" s="299"/>
      <c r="T86" s="299"/>
      <c r="U86" s="299"/>
      <c r="V86" s="299"/>
    </row>
    <row r="87" spans="18:22">
      <c r="R87" s="299"/>
      <c r="S87" s="299"/>
      <c r="T87" s="299"/>
      <c r="U87" s="299"/>
      <c r="V87" s="299"/>
    </row>
    <row r="88" spans="18:22">
      <c r="R88" s="299"/>
      <c r="S88" s="299"/>
      <c r="T88" s="299"/>
      <c r="U88" s="299"/>
      <c r="V88" s="299"/>
    </row>
    <row r="89" spans="18:22">
      <c r="R89" s="299"/>
      <c r="S89" s="299"/>
      <c r="T89" s="299"/>
      <c r="U89" s="299"/>
      <c r="V89" s="299"/>
    </row>
    <row r="90" spans="18:22">
      <c r="R90" s="299"/>
      <c r="S90" s="299"/>
      <c r="T90" s="299"/>
      <c r="U90" s="299"/>
      <c r="V90" s="299"/>
    </row>
    <row r="91" spans="18:22">
      <c r="R91" s="299"/>
      <c r="S91" s="299"/>
      <c r="T91" s="299"/>
      <c r="U91" s="299"/>
      <c r="V91" s="299"/>
    </row>
    <row r="92" spans="18:22">
      <c r="R92" s="299"/>
      <c r="S92" s="299"/>
      <c r="T92" s="299"/>
      <c r="U92" s="299"/>
      <c r="V92" s="299"/>
    </row>
    <row r="93" spans="18:22">
      <c r="R93" s="299"/>
      <c r="S93" s="299"/>
      <c r="T93" s="299"/>
      <c r="U93" s="299"/>
      <c r="V93" s="299"/>
    </row>
    <row r="94" spans="18:22">
      <c r="R94" s="299"/>
      <c r="S94" s="299"/>
      <c r="T94" s="299"/>
      <c r="U94" s="299"/>
      <c r="V94" s="299"/>
    </row>
    <row r="95" spans="18:22">
      <c r="R95" s="299"/>
      <c r="S95" s="299"/>
      <c r="T95" s="299"/>
      <c r="U95" s="299"/>
      <c r="V95" s="299"/>
    </row>
    <row r="96" spans="18:22">
      <c r="R96" s="299"/>
      <c r="S96" s="299"/>
      <c r="T96" s="299"/>
      <c r="U96" s="299"/>
      <c r="V96" s="299"/>
    </row>
    <row r="97" spans="18:22">
      <c r="R97" s="299"/>
      <c r="S97" s="299"/>
      <c r="T97" s="299"/>
      <c r="U97" s="299"/>
      <c r="V97" s="299"/>
    </row>
    <row r="98" spans="18:22">
      <c r="R98" s="299"/>
      <c r="S98" s="299"/>
      <c r="T98" s="299"/>
      <c r="U98" s="299"/>
      <c r="V98" s="299"/>
    </row>
    <row r="99" spans="18:22">
      <c r="R99" s="299"/>
      <c r="S99" s="299"/>
      <c r="T99" s="299"/>
      <c r="U99" s="299"/>
      <c r="V99" s="299"/>
    </row>
    <row r="100" spans="18:22">
      <c r="R100" s="299"/>
      <c r="S100" s="299"/>
      <c r="T100" s="299"/>
      <c r="U100" s="299"/>
      <c r="V100" s="299"/>
    </row>
    <row r="101" spans="18:22">
      <c r="R101" s="299"/>
      <c r="S101" s="299"/>
      <c r="T101" s="299"/>
      <c r="U101" s="299"/>
      <c r="V101" s="299"/>
    </row>
    <row r="102" spans="18:22">
      <c r="R102" s="299"/>
      <c r="S102" s="299"/>
      <c r="T102" s="299"/>
      <c r="U102" s="299"/>
      <c r="V102" s="299"/>
    </row>
    <row r="103" spans="18:22">
      <c r="R103" s="299"/>
      <c r="S103" s="299"/>
      <c r="T103" s="299"/>
      <c r="U103" s="299"/>
      <c r="V103" s="299"/>
    </row>
    <row r="104" spans="18:22">
      <c r="R104" s="299"/>
      <c r="S104" s="299"/>
      <c r="T104" s="299"/>
      <c r="U104" s="299"/>
      <c r="V104" s="299"/>
    </row>
    <row r="105" spans="18:22">
      <c r="R105" s="299"/>
      <c r="S105" s="299"/>
      <c r="T105" s="299"/>
      <c r="U105" s="299"/>
      <c r="V105" s="299"/>
    </row>
    <row r="106" spans="18:22">
      <c r="R106" s="299"/>
      <c r="S106" s="299"/>
      <c r="T106" s="299"/>
      <c r="U106" s="299"/>
      <c r="V106" s="299"/>
    </row>
    <row r="107" spans="18:22">
      <c r="R107" s="299"/>
      <c r="S107" s="299"/>
      <c r="T107" s="299"/>
      <c r="U107" s="299"/>
      <c r="V107" s="299"/>
    </row>
    <row r="108" spans="18:22">
      <c r="R108" s="299"/>
      <c r="S108" s="299"/>
      <c r="T108" s="299"/>
      <c r="U108" s="299"/>
      <c r="V108" s="299"/>
    </row>
    <row r="109" spans="18:22">
      <c r="R109" s="299"/>
      <c r="S109" s="299"/>
      <c r="T109" s="299"/>
      <c r="U109" s="299"/>
      <c r="V109" s="299"/>
    </row>
    <row r="110" spans="18:22">
      <c r="R110" s="299"/>
      <c r="S110" s="299"/>
      <c r="T110" s="299"/>
      <c r="U110" s="299"/>
      <c r="V110" s="299"/>
    </row>
    <row r="111" spans="18:22">
      <c r="R111" s="299"/>
      <c r="S111" s="299"/>
      <c r="T111" s="299"/>
      <c r="U111" s="299"/>
      <c r="V111" s="299"/>
    </row>
    <row r="112" spans="18:22">
      <c r="R112" s="299"/>
      <c r="S112" s="299"/>
      <c r="T112" s="299"/>
      <c r="U112" s="299"/>
      <c r="V112" s="299"/>
    </row>
    <row r="113" spans="18:22">
      <c r="R113" s="299"/>
      <c r="S113" s="299"/>
      <c r="T113" s="299"/>
      <c r="U113" s="299"/>
      <c r="V113" s="299"/>
    </row>
    <row r="114" spans="18:22">
      <c r="R114" s="299"/>
      <c r="S114" s="299"/>
      <c r="T114" s="299"/>
      <c r="U114" s="299"/>
      <c r="V114" s="299"/>
    </row>
    <row r="115" spans="18:22">
      <c r="R115" s="299"/>
      <c r="S115" s="299"/>
      <c r="T115" s="299"/>
      <c r="U115" s="299"/>
      <c r="V115" s="299"/>
    </row>
    <row r="116" spans="18:22">
      <c r="R116" s="299"/>
      <c r="S116" s="299"/>
      <c r="T116" s="299"/>
      <c r="U116" s="299"/>
      <c r="V116" s="299"/>
    </row>
    <row r="117" spans="18:22">
      <c r="R117" s="299"/>
      <c r="S117" s="299"/>
      <c r="T117" s="299"/>
      <c r="U117" s="299"/>
      <c r="V117" s="299"/>
    </row>
    <row r="118" spans="18:22">
      <c r="R118" s="299"/>
      <c r="S118" s="299"/>
      <c r="T118" s="299"/>
      <c r="U118" s="299"/>
      <c r="V118" s="299"/>
    </row>
    <row r="119" spans="18:22">
      <c r="R119" s="299"/>
      <c r="S119" s="299"/>
      <c r="T119" s="299"/>
      <c r="U119" s="299"/>
      <c r="V119" s="299"/>
    </row>
    <row r="120" spans="18:22">
      <c r="R120" s="299"/>
      <c r="S120" s="299"/>
      <c r="T120" s="299"/>
      <c r="U120" s="299"/>
      <c r="V120" s="299"/>
    </row>
    <row r="121" spans="18:22">
      <c r="R121" s="299"/>
      <c r="S121" s="299"/>
      <c r="T121" s="299"/>
      <c r="U121" s="299"/>
      <c r="V121" s="299"/>
    </row>
    <row r="122" spans="18:22">
      <c r="R122" s="299"/>
      <c r="S122" s="299"/>
      <c r="T122" s="299"/>
      <c r="U122" s="299"/>
      <c r="V122" s="299"/>
    </row>
    <row r="123" spans="18:22">
      <c r="R123" s="299"/>
      <c r="S123" s="299"/>
      <c r="T123" s="299"/>
      <c r="U123" s="299"/>
      <c r="V123" s="299"/>
    </row>
    <row r="124" spans="18:22">
      <c r="R124" s="299"/>
      <c r="S124" s="299"/>
      <c r="T124" s="299"/>
      <c r="U124" s="299"/>
      <c r="V124" s="299"/>
    </row>
    <row r="125" spans="18:22">
      <c r="R125" s="299"/>
      <c r="S125" s="299"/>
      <c r="T125" s="299"/>
      <c r="U125" s="299"/>
      <c r="V125" s="299"/>
    </row>
    <row r="126" spans="18:22">
      <c r="R126" s="299"/>
      <c r="S126" s="299"/>
      <c r="T126" s="299"/>
      <c r="U126" s="299"/>
      <c r="V126" s="299"/>
    </row>
    <row r="127" spans="18:22">
      <c r="R127" s="299"/>
      <c r="S127" s="299"/>
      <c r="T127" s="299"/>
      <c r="U127" s="299"/>
      <c r="V127" s="299"/>
    </row>
    <row r="128" spans="18:22">
      <c r="R128" s="299"/>
      <c r="S128" s="299"/>
      <c r="T128" s="299"/>
      <c r="U128" s="299"/>
      <c r="V128" s="299"/>
    </row>
    <row r="129" spans="18:22">
      <c r="R129" s="299"/>
      <c r="S129" s="299"/>
      <c r="T129" s="299"/>
      <c r="U129" s="299"/>
      <c r="V129" s="299"/>
    </row>
    <row r="130" spans="18:22">
      <c r="R130" s="299"/>
      <c r="S130" s="299"/>
      <c r="T130" s="299"/>
      <c r="U130" s="299"/>
      <c r="V130" s="299"/>
    </row>
    <row r="131" spans="18:22">
      <c r="R131" s="299"/>
      <c r="S131" s="299"/>
      <c r="T131" s="299"/>
      <c r="U131" s="299"/>
      <c r="V131" s="299"/>
    </row>
    <row r="132" spans="18:22">
      <c r="R132" s="299"/>
      <c r="S132" s="299"/>
      <c r="T132" s="299"/>
      <c r="U132" s="299"/>
      <c r="V132" s="299"/>
    </row>
    <row r="133" spans="18:22">
      <c r="R133" s="299"/>
      <c r="S133" s="299"/>
      <c r="T133" s="299"/>
      <c r="U133" s="299"/>
      <c r="V133" s="299"/>
    </row>
    <row r="134" spans="18:22">
      <c r="R134" s="299"/>
      <c r="S134" s="299"/>
      <c r="T134" s="299"/>
      <c r="U134" s="299"/>
      <c r="V134" s="299"/>
    </row>
    <row r="135" spans="18:22">
      <c r="R135" s="299"/>
      <c r="S135" s="299"/>
      <c r="T135" s="299"/>
      <c r="U135" s="299"/>
      <c r="V135" s="299"/>
    </row>
    <row r="136" spans="18:22">
      <c r="R136" s="299"/>
      <c r="S136" s="299"/>
      <c r="T136" s="299"/>
      <c r="U136" s="299"/>
      <c r="V136" s="299"/>
    </row>
    <row r="137" spans="18:22">
      <c r="R137" s="299"/>
      <c r="S137" s="299"/>
      <c r="T137" s="299"/>
      <c r="U137" s="299"/>
      <c r="V137" s="299"/>
    </row>
    <row r="138" spans="18:22">
      <c r="R138" s="299"/>
      <c r="S138" s="299"/>
      <c r="T138" s="299"/>
      <c r="U138" s="299"/>
      <c r="V138" s="299"/>
    </row>
    <row r="139" spans="18:22">
      <c r="R139" s="299"/>
      <c r="S139" s="299"/>
      <c r="T139" s="299"/>
      <c r="U139" s="299"/>
      <c r="V139" s="299"/>
    </row>
    <row r="140" spans="18:22">
      <c r="R140" s="299"/>
      <c r="S140" s="299"/>
      <c r="T140" s="299"/>
      <c r="U140" s="299"/>
      <c r="V140" s="299"/>
    </row>
    <row r="141" spans="18:22">
      <c r="R141" s="299"/>
      <c r="S141" s="299"/>
      <c r="T141" s="299"/>
      <c r="U141" s="299"/>
      <c r="V141" s="299"/>
    </row>
    <row r="142" spans="18:22">
      <c r="R142" s="299"/>
      <c r="S142" s="299"/>
      <c r="T142" s="299"/>
      <c r="U142" s="299"/>
      <c r="V142" s="299"/>
    </row>
    <row r="143" spans="18:22">
      <c r="R143" s="299"/>
      <c r="S143" s="299"/>
      <c r="T143" s="299"/>
      <c r="U143" s="299"/>
      <c r="V143" s="299"/>
    </row>
    <row r="144" spans="18:22">
      <c r="R144" s="299"/>
      <c r="S144" s="299"/>
      <c r="T144" s="299"/>
      <c r="U144" s="299"/>
      <c r="V144" s="299"/>
    </row>
    <row r="145" spans="18:22">
      <c r="R145" s="299"/>
      <c r="S145" s="299"/>
      <c r="T145" s="299"/>
      <c r="U145" s="299"/>
      <c r="V145" s="299"/>
    </row>
    <row r="146" spans="18:22">
      <c r="R146" s="299"/>
      <c r="S146" s="299"/>
      <c r="T146" s="299"/>
      <c r="U146" s="299"/>
      <c r="V146" s="299"/>
    </row>
    <row r="147" spans="18:22">
      <c r="R147" s="299"/>
      <c r="S147" s="299"/>
      <c r="T147" s="299"/>
      <c r="U147" s="299"/>
      <c r="V147" s="299"/>
    </row>
    <row r="148" spans="18:22">
      <c r="R148" s="299"/>
      <c r="S148" s="299"/>
      <c r="T148" s="299"/>
      <c r="U148" s="299"/>
      <c r="V148" s="299"/>
    </row>
    <row r="149" spans="18:22">
      <c r="R149" s="299"/>
      <c r="S149" s="299"/>
      <c r="T149" s="299"/>
      <c r="U149" s="299"/>
      <c r="V149" s="299"/>
    </row>
    <row r="150" spans="18:22">
      <c r="R150" s="299"/>
      <c r="S150" s="299"/>
      <c r="T150" s="299"/>
      <c r="U150" s="299"/>
      <c r="V150" s="299"/>
    </row>
    <row r="151" spans="18:22">
      <c r="R151" s="299"/>
      <c r="S151" s="299"/>
      <c r="T151" s="299"/>
      <c r="U151" s="299"/>
      <c r="V151" s="299"/>
    </row>
    <row r="152" spans="18:22">
      <c r="R152" s="299"/>
      <c r="S152" s="299"/>
      <c r="T152" s="299"/>
      <c r="U152" s="299"/>
      <c r="V152" s="299"/>
    </row>
    <row r="153" spans="18:22">
      <c r="R153" s="299"/>
      <c r="S153" s="299"/>
      <c r="T153" s="299"/>
      <c r="U153" s="299"/>
      <c r="V153" s="299"/>
    </row>
    <row r="154" spans="18:22">
      <c r="R154" s="299"/>
      <c r="S154" s="299"/>
      <c r="T154" s="299"/>
      <c r="U154" s="299"/>
      <c r="V154" s="299"/>
    </row>
    <row r="155" spans="18:22">
      <c r="R155" s="299"/>
      <c r="S155" s="299"/>
      <c r="T155" s="299"/>
      <c r="U155" s="299"/>
      <c r="V155" s="299"/>
    </row>
    <row r="156" spans="18:22">
      <c r="R156" s="299"/>
      <c r="S156" s="299"/>
      <c r="T156" s="299"/>
      <c r="U156" s="299"/>
      <c r="V156" s="299"/>
    </row>
    <row r="157" spans="18:22">
      <c r="R157" s="299"/>
      <c r="S157" s="299"/>
      <c r="T157" s="299"/>
      <c r="U157" s="299"/>
      <c r="V157" s="299"/>
    </row>
    <row r="158" spans="18:22">
      <c r="R158" s="299"/>
      <c r="S158" s="299"/>
      <c r="T158" s="299"/>
      <c r="U158" s="299"/>
      <c r="V158" s="299"/>
    </row>
    <row r="159" spans="18:22">
      <c r="R159" s="299"/>
      <c r="S159" s="299"/>
      <c r="T159" s="299"/>
      <c r="U159" s="299"/>
      <c r="V159" s="299"/>
    </row>
    <row r="160" spans="18:22">
      <c r="R160" s="299"/>
      <c r="S160" s="299"/>
      <c r="T160" s="299"/>
      <c r="U160" s="299"/>
      <c r="V160" s="299"/>
    </row>
    <row r="161" spans="18:22">
      <c r="R161" s="299"/>
      <c r="S161" s="299"/>
      <c r="T161" s="299"/>
      <c r="U161" s="299"/>
      <c r="V161" s="299"/>
    </row>
    <row r="162" spans="18:22">
      <c r="R162" s="299"/>
      <c r="S162" s="299"/>
      <c r="T162" s="299"/>
      <c r="U162" s="299"/>
      <c r="V162" s="299"/>
    </row>
    <row r="163" spans="18:22">
      <c r="R163" s="299"/>
      <c r="S163" s="299"/>
      <c r="T163" s="299"/>
      <c r="U163" s="299"/>
      <c r="V163" s="299"/>
    </row>
    <row r="164" spans="18:22">
      <c r="R164" s="299"/>
      <c r="S164" s="299"/>
      <c r="T164" s="299"/>
      <c r="U164" s="299"/>
      <c r="V164" s="299"/>
    </row>
    <row r="165" spans="18:22">
      <c r="R165" s="299"/>
      <c r="S165" s="299"/>
      <c r="T165" s="299"/>
      <c r="U165" s="299"/>
      <c r="V165" s="299"/>
    </row>
    <row r="166" spans="18:22">
      <c r="R166" s="299"/>
      <c r="S166" s="299"/>
      <c r="T166" s="299"/>
      <c r="U166" s="299"/>
      <c r="V166" s="299"/>
    </row>
    <row r="167" spans="18:22">
      <c r="R167" s="299"/>
      <c r="S167" s="299"/>
      <c r="T167" s="299"/>
      <c r="U167" s="299"/>
      <c r="V167" s="299"/>
    </row>
    <row r="168" spans="18:22">
      <c r="R168" s="299"/>
      <c r="S168" s="299"/>
      <c r="T168" s="299"/>
      <c r="U168" s="299"/>
      <c r="V168" s="299"/>
    </row>
    <row r="169" spans="18:22">
      <c r="R169" s="299"/>
      <c r="S169" s="299"/>
      <c r="T169" s="299"/>
      <c r="U169" s="299"/>
      <c r="V169" s="299"/>
    </row>
    <row r="170" spans="18:22">
      <c r="R170" s="299"/>
      <c r="S170" s="299"/>
      <c r="T170" s="299"/>
      <c r="U170" s="299"/>
      <c r="V170" s="299"/>
    </row>
    <row r="171" spans="18:22">
      <c r="R171" s="299"/>
      <c r="S171" s="299"/>
      <c r="T171" s="299"/>
      <c r="U171" s="299"/>
      <c r="V171" s="299"/>
    </row>
    <row r="172" spans="18:22">
      <c r="R172" s="299"/>
      <c r="S172" s="299"/>
      <c r="T172" s="299"/>
      <c r="U172" s="299"/>
      <c r="V172" s="299"/>
    </row>
    <row r="173" spans="18:22">
      <c r="R173" s="299"/>
      <c r="S173" s="299"/>
      <c r="T173" s="299"/>
      <c r="U173" s="299"/>
      <c r="V173" s="299"/>
    </row>
    <row r="174" spans="18:22">
      <c r="R174" s="299"/>
      <c r="S174" s="299"/>
      <c r="T174" s="299"/>
      <c r="U174" s="299"/>
      <c r="V174" s="299"/>
    </row>
    <row r="175" spans="18:22">
      <c r="R175" s="299"/>
      <c r="S175" s="299"/>
      <c r="T175" s="299"/>
      <c r="U175" s="299"/>
      <c r="V175" s="299"/>
    </row>
    <row r="176" spans="18:22">
      <c r="R176" s="299"/>
      <c r="S176" s="299"/>
      <c r="T176" s="299"/>
      <c r="U176" s="299"/>
      <c r="V176" s="299"/>
    </row>
    <row r="177" spans="18:22">
      <c r="R177" s="299"/>
      <c r="S177" s="299"/>
      <c r="T177" s="299"/>
      <c r="U177" s="299"/>
      <c r="V177" s="299"/>
    </row>
    <row r="178" spans="18:22">
      <c r="R178" s="299"/>
      <c r="S178" s="299"/>
      <c r="T178" s="299"/>
      <c r="U178" s="299"/>
      <c r="V178" s="299"/>
    </row>
    <row r="179" spans="18:22">
      <c r="R179" s="299"/>
      <c r="S179" s="299"/>
      <c r="T179" s="299"/>
      <c r="U179" s="299"/>
      <c r="V179" s="299"/>
    </row>
    <row r="180" spans="18:22">
      <c r="R180" s="299"/>
      <c r="S180" s="299"/>
      <c r="T180" s="299"/>
      <c r="U180" s="299"/>
      <c r="V180" s="299"/>
    </row>
    <row r="181" spans="18:22">
      <c r="R181" s="299"/>
      <c r="S181" s="299"/>
      <c r="T181" s="299"/>
      <c r="U181" s="299"/>
      <c r="V181" s="299"/>
    </row>
    <row r="182" spans="18:22">
      <c r="R182" s="299"/>
      <c r="S182" s="299"/>
      <c r="T182" s="299"/>
      <c r="U182" s="299"/>
      <c r="V182" s="299"/>
    </row>
    <row r="183" spans="18:22">
      <c r="R183" s="299"/>
      <c r="S183" s="299"/>
      <c r="T183" s="299"/>
      <c r="U183" s="299"/>
      <c r="V183" s="299"/>
    </row>
    <row r="184" spans="18:22">
      <c r="R184" s="299"/>
      <c r="S184" s="299"/>
      <c r="T184" s="299"/>
      <c r="U184" s="299"/>
      <c r="V184" s="299"/>
    </row>
    <row r="185" spans="18:22">
      <c r="R185" s="299"/>
      <c r="S185" s="299"/>
      <c r="T185" s="299"/>
      <c r="U185" s="299"/>
      <c r="V185" s="299"/>
    </row>
    <row r="186" spans="18:22">
      <c r="R186" s="299"/>
      <c r="S186" s="299"/>
      <c r="T186" s="299"/>
      <c r="U186" s="299"/>
      <c r="V186" s="299"/>
    </row>
    <row r="187" spans="18:22">
      <c r="R187" s="299"/>
      <c r="S187" s="299"/>
      <c r="T187" s="299"/>
      <c r="U187" s="299"/>
      <c r="V187" s="299"/>
    </row>
    <row r="188" spans="18:22">
      <c r="R188" s="299"/>
      <c r="S188" s="299"/>
      <c r="T188" s="299"/>
      <c r="U188" s="299"/>
      <c r="V188" s="299"/>
    </row>
    <row r="189" spans="18:22">
      <c r="R189" s="299"/>
      <c r="S189" s="299"/>
      <c r="T189" s="299"/>
      <c r="U189" s="299"/>
      <c r="V189" s="299"/>
    </row>
    <row r="190" spans="18:22">
      <c r="R190" s="299"/>
      <c r="S190" s="299"/>
      <c r="T190" s="299"/>
      <c r="U190" s="299"/>
      <c r="V190" s="299"/>
    </row>
    <row r="191" spans="18:22">
      <c r="R191" s="299"/>
      <c r="S191" s="299"/>
      <c r="T191" s="299"/>
      <c r="U191" s="299"/>
      <c r="V191" s="299"/>
    </row>
    <row r="192" spans="18:22">
      <c r="R192" s="299"/>
      <c r="S192" s="299"/>
      <c r="T192" s="299"/>
      <c r="U192" s="299"/>
      <c r="V192" s="299"/>
    </row>
    <row r="193" spans="18:22">
      <c r="R193" s="299"/>
      <c r="S193" s="299"/>
      <c r="T193" s="299"/>
      <c r="U193" s="299"/>
      <c r="V193" s="299"/>
    </row>
    <row r="194" spans="18:22">
      <c r="R194" s="299"/>
      <c r="S194" s="299"/>
      <c r="T194" s="299"/>
      <c r="U194" s="299"/>
      <c r="V194" s="299"/>
    </row>
    <row r="195" spans="18:22">
      <c r="R195" s="299"/>
      <c r="S195" s="299"/>
      <c r="T195" s="299"/>
      <c r="U195" s="299"/>
      <c r="V195" s="299"/>
    </row>
    <row r="196" spans="18:22">
      <c r="R196" s="299"/>
      <c r="S196" s="299"/>
      <c r="T196" s="299"/>
      <c r="U196" s="299"/>
      <c r="V196" s="299"/>
    </row>
    <row r="197" spans="18:22">
      <c r="R197" s="299"/>
      <c r="S197" s="299"/>
      <c r="T197" s="299"/>
      <c r="U197" s="299"/>
      <c r="V197" s="299"/>
    </row>
    <row r="198" spans="18:22">
      <c r="R198" s="299"/>
      <c r="S198" s="299"/>
      <c r="T198" s="299"/>
      <c r="U198" s="299"/>
      <c r="V198" s="299"/>
    </row>
    <row r="199" spans="18:22">
      <c r="R199" s="299"/>
      <c r="S199" s="299"/>
      <c r="T199" s="299"/>
      <c r="U199" s="299"/>
      <c r="V199" s="299"/>
    </row>
    <row r="200" spans="18:22">
      <c r="R200" s="299"/>
      <c r="S200" s="299"/>
      <c r="T200" s="299"/>
      <c r="U200" s="299"/>
      <c r="V200" s="299"/>
    </row>
    <row r="201" spans="18:22">
      <c r="R201" s="299"/>
      <c r="S201" s="299"/>
      <c r="T201" s="299"/>
      <c r="U201" s="299"/>
      <c r="V201" s="299"/>
    </row>
    <row r="202" spans="18:22">
      <c r="R202" s="299"/>
      <c r="S202" s="299"/>
      <c r="T202" s="299"/>
      <c r="U202" s="299"/>
      <c r="V202" s="299"/>
    </row>
    <row r="203" spans="18:22">
      <c r="R203" s="299"/>
      <c r="S203" s="299"/>
      <c r="T203" s="299"/>
      <c r="U203" s="299"/>
      <c r="V203" s="299"/>
    </row>
    <row r="204" spans="18:22">
      <c r="R204" s="299"/>
      <c r="S204" s="299"/>
      <c r="T204" s="299"/>
      <c r="U204" s="299"/>
      <c r="V204" s="299"/>
    </row>
    <row r="205" spans="18:22">
      <c r="R205" s="299"/>
      <c r="S205" s="299"/>
      <c r="T205" s="299"/>
      <c r="U205" s="299"/>
      <c r="V205" s="299"/>
    </row>
    <row r="206" spans="18:22">
      <c r="R206" s="299"/>
      <c r="S206" s="299"/>
      <c r="T206" s="299"/>
      <c r="U206" s="299"/>
      <c r="V206" s="299"/>
    </row>
    <row r="207" spans="18:22">
      <c r="R207" s="299"/>
      <c r="S207" s="299"/>
      <c r="T207" s="299"/>
      <c r="U207" s="299"/>
      <c r="V207" s="299"/>
    </row>
    <row r="208" spans="18:22">
      <c r="R208" s="299"/>
      <c r="S208" s="299"/>
      <c r="T208" s="299"/>
      <c r="U208" s="299"/>
      <c r="V208" s="299"/>
    </row>
    <row r="209" spans="18:22">
      <c r="R209" s="299"/>
      <c r="S209" s="299"/>
      <c r="T209" s="299"/>
      <c r="U209" s="299"/>
      <c r="V209" s="299"/>
    </row>
    <row r="210" spans="18:22">
      <c r="R210" s="299"/>
      <c r="S210" s="299"/>
      <c r="T210" s="299"/>
      <c r="U210" s="299"/>
      <c r="V210" s="299"/>
    </row>
    <row r="211" spans="18:22">
      <c r="R211" s="299"/>
      <c r="S211" s="299"/>
      <c r="T211" s="299"/>
      <c r="U211" s="299"/>
      <c r="V211" s="299"/>
    </row>
    <row r="212" spans="18:22">
      <c r="R212" s="299"/>
      <c r="S212" s="299"/>
      <c r="T212" s="299"/>
      <c r="U212" s="299"/>
      <c r="V212" s="299"/>
    </row>
    <row r="213" spans="18:22">
      <c r="R213" s="299"/>
      <c r="S213" s="299"/>
      <c r="T213" s="299"/>
      <c r="U213" s="299"/>
      <c r="V213" s="299"/>
    </row>
    <row r="214" spans="18:22">
      <c r="R214" s="299"/>
      <c r="S214" s="299"/>
      <c r="T214" s="299"/>
      <c r="U214" s="299"/>
      <c r="V214" s="299"/>
    </row>
    <row r="215" spans="18:22">
      <c r="R215" s="299"/>
      <c r="S215" s="299"/>
      <c r="T215" s="299"/>
      <c r="U215" s="299"/>
      <c r="V215" s="299"/>
    </row>
    <row r="216" spans="18:22">
      <c r="R216" s="299"/>
      <c r="S216" s="299"/>
      <c r="T216" s="299"/>
      <c r="U216" s="299"/>
      <c r="V216" s="299"/>
    </row>
    <row r="217" spans="18:22">
      <c r="R217" s="299"/>
      <c r="S217" s="299"/>
      <c r="T217" s="299"/>
      <c r="U217" s="299"/>
      <c r="V217" s="299"/>
    </row>
    <row r="218" spans="18:22">
      <c r="R218" s="299"/>
      <c r="S218" s="299"/>
      <c r="T218" s="299"/>
      <c r="U218" s="299"/>
      <c r="V218" s="299"/>
    </row>
    <row r="219" spans="18:22">
      <c r="R219" s="299"/>
      <c r="S219" s="299"/>
      <c r="T219" s="299"/>
      <c r="U219" s="299"/>
      <c r="V219" s="299"/>
    </row>
    <row r="220" spans="18:22">
      <c r="R220" s="299"/>
      <c r="S220" s="299"/>
      <c r="T220" s="299"/>
      <c r="U220" s="299"/>
      <c r="V220" s="299"/>
    </row>
    <row r="221" spans="18:22">
      <c r="R221" s="299"/>
      <c r="S221" s="299"/>
      <c r="T221" s="299"/>
      <c r="U221" s="299"/>
      <c r="V221" s="299"/>
    </row>
    <row r="222" spans="18:22">
      <c r="R222" s="299"/>
      <c r="S222" s="299"/>
      <c r="T222" s="299"/>
      <c r="U222" s="299"/>
      <c r="V222" s="299"/>
    </row>
    <row r="223" spans="18:22">
      <c r="R223" s="299"/>
      <c r="S223" s="299"/>
      <c r="T223" s="299"/>
      <c r="U223" s="299"/>
      <c r="V223" s="299"/>
    </row>
    <row r="224" spans="18:22">
      <c r="R224" s="299"/>
      <c r="S224" s="299"/>
      <c r="T224" s="299"/>
      <c r="U224" s="299"/>
      <c r="V224" s="299"/>
    </row>
    <row r="225" spans="18:22">
      <c r="R225" s="299"/>
      <c r="S225" s="299"/>
      <c r="T225" s="299"/>
      <c r="U225" s="299"/>
      <c r="V225" s="299"/>
    </row>
    <row r="226" spans="18:22">
      <c r="R226" s="299"/>
      <c r="S226" s="299"/>
      <c r="T226" s="299"/>
      <c r="U226" s="299"/>
      <c r="V226" s="299"/>
    </row>
    <row r="227" spans="18:22">
      <c r="R227" s="299"/>
      <c r="S227" s="299"/>
      <c r="T227" s="299"/>
      <c r="U227" s="299"/>
      <c r="V227" s="299"/>
    </row>
    <row r="228" spans="18:22">
      <c r="R228" s="299"/>
      <c r="S228" s="299"/>
      <c r="T228" s="299"/>
      <c r="U228" s="299"/>
      <c r="V228" s="299"/>
    </row>
    <row r="229" spans="18:22">
      <c r="R229" s="299"/>
      <c r="S229" s="299"/>
      <c r="T229" s="299"/>
      <c r="U229" s="299"/>
      <c r="V229" s="299"/>
    </row>
    <row r="230" spans="18:22">
      <c r="R230" s="299"/>
      <c r="S230" s="299"/>
      <c r="T230" s="299"/>
      <c r="U230" s="299"/>
      <c r="V230" s="299"/>
    </row>
    <row r="231" spans="18:22">
      <c r="R231" s="299"/>
      <c r="S231" s="299"/>
      <c r="T231" s="299"/>
      <c r="U231" s="299"/>
      <c r="V231" s="299"/>
    </row>
    <row r="232" spans="18:22">
      <c r="R232" s="299"/>
      <c r="S232" s="299"/>
      <c r="T232" s="299"/>
      <c r="U232" s="299"/>
      <c r="V232" s="299"/>
    </row>
    <row r="233" spans="18:22">
      <c r="R233" s="299"/>
      <c r="S233" s="299"/>
      <c r="T233" s="299"/>
      <c r="U233" s="299"/>
      <c r="V233" s="299"/>
    </row>
    <row r="234" spans="18:22">
      <c r="R234" s="299"/>
      <c r="S234" s="299"/>
      <c r="T234" s="299"/>
      <c r="U234" s="299"/>
      <c r="V234" s="299"/>
    </row>
    <row r="235" spans="18:22">
      <c r="R235" s="299"/>
      <c r="S235" s="299"/>
      <c r="T235" s="299"/>
      <c r="U235" s="299"/>
      <c r="V235" s="299"/>
    </row>
    <row r="236" spans="18:22">
      <c r="R236" s="299"/>
      <c r="S236" s="299"/>
      <c r="T236" s="299"/>
      <c r="U236" s="299"/>
      <c r="V236" s="299"/>
    </row>
    <row r="237" spans="18:22">
      <c r="R237" s="299"/>
      <c r="S237" s="299"/>
      <c r="T237" s="299"/>
      <c r="U237" s="299"/>
      <c r="V237" s="299"/>
    </row>
    <row r="238" spans="18:22">
      <c r="R238" s="299"/>
      <c r="S238" s="299"/>
      <c r="T238" s="299"/>
      <c r="U238" s="299"/>
      <c r="V238" s="299"/>
    </row>
    <row r="239" spans="18:22">
      <c r="R239" s="299"/>
      <c r="S239" s="299"/>
      <c r="T239" s="299"/>
      <c r="U239" s="299"/>
      <c r="V239" s="299"/>
    </row>
    <row r="240" spans="18:22">
      <c r="R240" s="299"/>
      <c r="S240" s="299"/>
      <c r="T240" s="299"/>
      <c r="U240" s="299"/>
      <c r="V240" s="299"/>
    </row>
    <row r="241" spans="18:22">
      <c r="R241" s="299"/>
      <c r="S241" s="299"/>
      <c r="T241" s="299"/>
      <c r="U241" s="299"/>
      <c r="V241" s="299"/>
    </row>
    <row r="242" spans="18:22">
      <c r="R242" s="299"/>
      <c r="S242" s="299"/>
      <c r="T242" s="299"/>
      <c r="U242" s="299"/>
      <c r="V242" s="299"/>
    </row>
    <row r="243" spans="18:22">
      <c r="R243" s="299"/>
      <c r="S243" s="299"/>
      <c r="T243" s="299"/>
      <c r="U243" s="299"/>
      <c r="V243" s="299"/>
    </row>
    <row r="244" spans="18:22">
      <c r="R244" s="299"/>
      <c r="S244" s="299"/>
      <c r="T244" s="299"/>
      <c r="U244" s="299"/>
      <c r="V244" s="299"/>
    </row>
    <row r="245" spans="18:22">
      <c r="R245" s="299"/>
      <c r="S245" s="299"/>
      <c r="T245" s="299"/>
      <c r="U245" s="299"/>
      <c r="V245" s="299"/>
    </row>
    <row r="246" spans="18:22">
      <c r="R246" s="299"/>
      <c r="S246" s="299"/>
      <c r="T246" s="299"/>
      <c r="U246" s="299"/>
      <c r="V246" s="299"/>
    </row>
    <row r="247" spans="18:22">
      <c r="R247" s="299"/>
      <c r="S247" s="299"/>
      <c r="T247" s="299"/>
      <c r="U247" s="299"/>
      <c r="V247" s="299"/>
    </row>
    <row r="248" spans="18:22">
      <c r="R248" s="299"/>
      <c r="S248" s="299"/>
      <c r="T248" s="299"/>
      <c r="U248" s="299"/>
      <c r="V248" s="299"/>
    </row>
    <row r="249" spans="18:22">
      <c r="R249" s="299"/>
      <c r="S249" s="299"/>
      <c r="T249" s="299"/>
      <c r="U249" s="299"/>
      <c r="V249" s="299"/>
    </row>
    <row r="250" spans="18:22">
      <c r="R250" s="299"/>
      <c r="S250" s="299"/>
      <c r="T250" s="299"/>
      <c r="U250" s="299"/>
      <c r="V250" s="299"/>
    </row>
    <row r="251" spans="18:22">
      <c r="R251" s="299"/>
      <c r="S251" s="299"/>
      <c r="T251" s="299"/>
      <c r="U251" s="299"/>
      <c r="V251" s="299"/>
    </row>
    <row r="252" spans="18:22">
      <c r="R252" s="299"/>
      <c r="S252" s="299"/>
      <c r="T252" s="299"/>
      <c r="U252" s="299"/>
      <c r="V252" s="299"/>
    </row>
    <row r="253" spans="18:22">
      <c r="R253" s="299"/>
      <c r="S253" s="299"/>
      <c r="T253" s="299"/>
      <c r="U253" s="299"/>
      <c r="V253" s="299"/>
    </row>
    <row r="254" spans="18:22">
      <c r="R254" s="299"/>
      <c r="S254" s="299"/>
      <c r="T254" s="299"/>
      <c r="U254" s="299"/>
      <c r="V254" s="299"/>
    </row>
    <row r="255" spans="18:22">
      <c r="R255" s="299"/>
      <c r="S255" s="299"/>
      <c r="T255" s="299"/>
      <c r="U255" s="299"/>
      <c r="V255" s="299"/>
    </row>
    <row r="256" spans="18:22">
      <c r="R256" s="299"/>
      <c r="S256" s="299"/>
      <c r="T256" s="299"/>
      <c r="U256" s="299"/>
      <c r="V256" s="299"/>
    </row>
    <row r="257" spans="18:22">
      <c r="R257" s="299"/>
      <c r="S257" s="299"/>
      <c r="T257" s="299"/>
      <c r="U257" s="299"/>
      <c r="V257" s="299"/>
    </row>
    <row r="258" spans="18:22">
      <c r="R258" s="299"/>
      <c r="S258" s="299"/>
      <c r="T258" s="299"/>
      <c r="U258" s="299"/>
      <c r="V258" s="299"/>
    </row>
    <row r="259" spans="18:22">
      <c r="R259" s="299"/>
      <c r="S259" s="299"/>
      <c r="T259" s="299"/>
      <c r="U259" s="299"/>
      <c r="V259" s="299"/>
    </row>
    <row r="260" spans="18:22">
      <c r="R260" s="299"/>
      <c r="S260" s="299"/>
      <c r="T260" s="299"/>
      <c r="U260" s="299"/>
      <c r="V260" s="299"/>
    </row>
    <row r="261" spans="18:22">
      <c r="R261" s="299"/>
      <c r="S261" s="299"/>
      <c r="T261" s="299"/>
      <c r="U261" s="299"/>
      <c r="V261" s="299"/>
    </row>
    <row r="262" spans="18:22">
      <c r="R262" s="299"/>
      <c r="S262" s="299"/>
      <c r="T262" s="299"/>
      <c r="U262" s="299"/>
      <c r="V262" s="299"/>
    </row>
    <row r="263" spans="18:22">
      <c r="R263" s="299"/>
      <c r="S263" s="299"/>
      <c r="T263" s="299"/>
      <c r="U263" s="299"/>
      <c r="V263" s="299"/>
    </row>
    <row r="264" spans="18:22">
      <c r="R264" s="299"/>
      <c r="S264" s="299"/>
      <c r="T264" s="299"/>
      <c r="U264" s="299"/>
      <c r="V264" s="299"/>
    </row>
    <row r="265" spans="18:22">
      <c r="R265" s="299"/>
      <c r="S265" s="299"/>
      <c r="T265" s="299"/>
      <c r="U265" s="299"/>
      <c r="V265" s="299"/>
    </row>
    <row r="266" spans="18:22">
      <c r="R266" s="299"/>
      <c r="S266" s="299"/>
      <c r="T266" s="299"/>
      <c r="U266" s="299"/>
      <c r="V266" s="299"/>
    </row>
    <row r="267" spans="18:22">
      <c r="R267" s="299"/>
      <c r="S267" s="299"/>
      <c r="T267" s="299"/>
      <c r="U267" s="299"/>
      <c r="V267" s="299"/>
    </row>
    <row r="268" spans="18:22">
      <c r="R268" s="299"/>
      <c r="S268" s="299"/>
      <c r="T268" s="299"/>
      <c r="U268" s="299"/>
      <c r="V268" s="299"/>
    </row>
    <row r="269" spans="18:22">
      <c r="R269" s="299"/>
      <c r="S269" s="299"/>
      <c r="T269" s="299"/>
      <c r="U269" s="299"/>
      <c r="V269" s="299"/>
    </row>
    <row r="270" spans="18:22">
      <c r="R270" s="299"/>
      <c r="S270" s="299"/>
      <c r="T270" s="299"/>
      <c r="U270" s="299"/>
      <c r="V270" s="299"/>
    </row>
    <row r="271" spans="18:22">
      <c r="R271" s="299"/>
      <c r="S271" s="299"/>
      <c r="T271" s="299"/>
      <c r="U271" s="299"/>
      <c r="V271" s="299"/>
    </row>
    <row r="272" spans="18:22">
      <c r="R272" s="299"/>
      <c r="S272" s="299"/>
      <c r="T272" s="299"/>
      <c r="U272" s="299"/>
      <c r="V272" s="299"/>
    </row>
    <row r="273" spans="18:22">
      <c r="R273" s="299"/>
      <c r="S273" s="299"/>
      <c r="T273" s="299"/>
      <c r="U273" s="299"/>
      <c r="V273" s="299"/>
    </row>
    <row r="274" spans="18:22">
      <c r="R274" s="299"/>
      <c r="S274" s="299"/>
      <c r="T274" s="299"/>
      <c r="U274" s="299"/>
      <c r="V274" s="299"/>
    </row>
    <row r="275" spans="18:22">
      <c r="R275" s="299"/>
      <c r="S275" s="299"/>
      <c r="T275" s="299"/>
      <c r="U275" s="299"/>
      <c r="V275" s="299"/>
    </row>
    <row r="276" spans="18:22">
      <c r="R276" s="299"/>
      <c r="S276" s="299"/>
      <c r="T276" s="299"/>
      <c r="U276" s="299"/>
      <c r="V276" s="299"/>
    </row>
    <row r="277" spans="18:22">
      <c r="R277" s="299"/>
      <c r="S277" s="299"/>
      <c r="T277" s="299"/>
      <c r="U277" s="299"/>
      <c r="V277" s="299"/>
    </row>
    <row r="278" spans="18:22">
      <c r="R278" s="299"/>
      <c r="S278" s="299"/>
      <c r="T278" s="299"/>
      <c r="U278" s="299"/>
      <c r="V278" s="299"/>
    </row>
    <row r="279" spans="18:22">
      <c r="R279" s="299"/>
      <c r="S279" s="299"/>
      <c r="T279" s="299"/>
      <c r="U279" s="299"/>
      <c r="V279" s="299"/>
    </row>
    <row r="280" spans="18:22">
      <c r="R280" s="299"/>
      <c r="S280" s="299"/>
      <c r="T280" s="299"/>
      <c r="U280" s="299"/>
      <c r="V280" s="299"/>
    </row>
    <row r="281" spans="18:22">
      <c r="R281" s="299"/>
      <c r="S281" s="299"/>
      <c r="T281" s="299"/>
      <c r="U281" s="299"/>
      <c r="V281" s="299"/>
    </row>
    <row r="282" spans="18:22">
      <c r="R282" s="299"/>
      <c r="S282" s="299"/>
      <c r="T282" s="299"/>
      <c r="U282" s="299"/>
      <c r="V282" s="299"/>
    </row>
    <row r="283" spans="18:22">
      <c r="R283" s="299"/>
      <c r="S283" s="299"/>
      <c r="T283" s="299"/>
      <c r="U283" s="299"/>
      <c r="V283" s="299"/>
    </row>
    <row r="284" spans="18:22">
      <c r="R284" s="299"/>
      <c r="S284" s="299"/>
      <c r="T284" s="299"/>
      <c r="U284" s="299"/>
      <c r="V284" s="299"/>
    </row>
    <row r="285" spans="18:22">
      <c r="R285" s="299"/>
      <c r="S285" s="299"/>
      <c r="T285" s="299"/>
      <c r="U285" s="299"/>
      <c r="V285" s="299"/>
    </row>
    <row r="286" spans="18:22">
      <c r="R286" s="299"/>
      <c r="S286" s="299"/>
      <c r="T286" s="299"/>
      <c r="U286" s="299"/>
      <c r="V286" s="299"/>
    </row>
    <row r="287" spans="18:22">
      <c r="R287" s="299"/>
      <c r="S287" s="299"/>
      <c r="T287" s="299"/>
      <c r="U287" s="299"/>
      <c r="V287" s="299"/>
    </row>
    <row r="288" spans="18:22">
      <c r="R288" s="299"/>
      <c r="S288" s="299"/>
      <c r="T288" s="299"/>
      <c r="U288" s="299"/>
      <c r="V288" s="299"/>
    </row>
    <row r="289" spans="18:22">
      <c r="R289" s="299"/>
      <c r="S289" s="299"/>
      <c r="T289" s="299"/>
      <c r="U289" s="299"/>
      <c r="V289" s="299"/>
    </row>
    <row r="290" spans="18:22">
      <c r="R290" s="299"/>
      <c r="S290" s="299"/>
      <c r="T290" s="299"/>
      <c r="U290" s="299"/>
      <c r="V290" s="299"/>
    </row>
    <row r="291" spans="18:22">
      <c r="R291" s="299"/>
      <c r="S291" s="299"/>
      <c r="T291" s="299"/>
      <c r="U291" s="299"/>
      <c r="V291" s="299"/>
    </row>
    <row r="292" spans="18:22">
      <c r="R292" s="299"/>
      <c r="S292" s="299"/>
      <c r="T292" s="299"/>
      <c r="U292" s="299"/>
      <c r="V292" s="299"/>
    </row>
    <row r="293" spans="18:22">
      <c r="R293" s="299"/>
      <c r="S293" s="299"/>
      <c r="T293" s="299"/>
      <c r="U293" s="299"/>
      <c r="V293" s="299"/>
    </row>
    <row r="294" spans="18:22">
      <c r="R294" s="299"/>
      <c r="S294" s="299"/>
      <c r="T294" s="299"/>
      <c r="U294" s="299"/>
      <c r="V294" s="299"/>
    </row>
    <row r="295" spans="18:22">
      <c r="R295" s="299"/>
      <c r="S295" s="299"/>
      <c r="T295" s="299"/>
      <c r="U295" s="299"/>
      <c r="V295" s="299"/>
    </row>
    <row r="296" spans="18:22">
      <c r="R296" s="299"/>
      <c r="S296" s="299"/>
      <c r="T296" s="299"/>
      <c r="U296" s="299"/>
      <c r="V296" s="299"/>
    </row>
    <row r="297" spans="18:22">
      <c r="R297" s="299"/>
      <c r="S297" s="299"/>
      <c r="T297" s="299"/>
      <c r="U297" s="299"/>
      <c r="V297" s="299"/>
    </row>
    <row r="298" spans="18:22">
      <c r="R298" s="299"/>
      <c r="S298" s="299"/>
      <c r="T298" s="299"/>
      <c r="U298" s="299"/>
      <c r="V298" s="299"/>
    </row>
    <row r="299" spans="18:22">
      <c r="R299" s="299"/>
      <c r="S299" s="299"/>
      <c r="T299" s="299"/>
      <c r="U299" s="299"/>
      <c r="V299" s="299"/>
    </row>
    <row r="300" spans="18:22">
      <c r="R300" s="299"/>
      <c r="S300" s="299"/>
      <c r="T300" s="299"/>
      <c r="U300" s="299"/>
      <c r="V300" s="299"/>
    </row>
    <row r="301" spans="18:22">
      <c r="R301" s="299"/>
      <c r="S301" s="299"/>
      <c r="T301" s="299"/>
      <c r="U301" s="299"/>
      <c r="V301" s="299"/>
    </row>
    <row r="302" spans="18:22">
      <c r="R302" s="299"/>
      <c r="S302" s="299"/>
      <c r="T302" s="299"/>
      <c r="U302" s="299"/>
      <c r="V302" s="299"/>
    </row>
    <row r="303" spans="18:22">
      <c r="R303" s="299"/>
      <c r="S303" s="299"/>
      <c r="T303" s="299"/>
      <c r="U303" s="299"/>
      <c r="V303" s="299"/>
    </row>
    <row r="304" spans="18:22">
      <c r="R304" s="299"/>
      <c r="S304" s="299"/>
      <c r="T304" s="299"/>
      <c r="U304" s="299"/>
      <c r="V304" s="299"/>
    </row>
    <row r="305" spans="18:22">
      <c r="R305" s="299"/>
      <c r="S305" s="299"/>
      <c r="T305" s="299"/>
      <c r="U305" s="299"/>
      <c r="V305" s="299"/>
    </row>
    <row r="306" spans="18:22">
      <c r="R306" s="299"/>
      <c r="S306" s="299"/>
      <c r="T306" s="299"/>
      <c r="U306" s="299"/>
      <c r="V306" s="299"/>
    </row>
    <row r="307" spans="18:22">
      <c r="R307" s="299"/>
      <c r="S307" s="299"/>
      <c r="T307" s="299"/>
      <c r="U307" s="299"/>
      <c r="V307" s="299"/>
    </row>
    <row r="308" spans="18:22">
      <c r="R308" s="299"/>
      <c r="S308" s="299"/>
      <c r="T308" s="299"/>
      <c r="U308" s="299"/>
      <c r="V308" s="299"/>
    </row>
    <row r="309" spans="18:22">
      <c r="R309" s="299"/>
      <c r="S309" s="299"/>
      <c r="T309" s="299"/>
      <c r="U309" s="299"/>
      <c r="V309" s="299"/>
    </row>
    <row r="310" spans="18:22">
      <c r="R310" s="299"/>
      <c r="S310" s="299"/>
      <c r="T310" s="299"/>
      <c r="U310" s="299"/>
      <c r="V310" s="299"/>
    </row>
    <row r="311" spans="18:22">
      <c r="R311" s="299"/>
      <c r="S311" s="299"/>
      <c r="T311" s="299"/>
      <c r="U311" s="299"/>
      <c r="V311" s="299"/>
    </row>
    <row r="312" spans="18:22">
      <c r="R312" s="299"/>
      <c r="S312" s="299"/>
      <c r="T312" s="299"/>
      <c r="U312" s="299"/>
      <c r="V312" s="299"/>
    </row>
    <row r="313" spans="18:22">
      <c r="R313" s="299"/>
      <c r="S313" s="299"/>
      <c r="T313" s="299"/>
      <c r="U313" s="299"/>
      <c r="V313" s="299"/>
    </row>
    <row r="314" spans="18:22">
      <c r="R314" s="299"/>
      <c r="S314" s="299"/>
      <c r="T314" s="299"/>
      <c r="U314" s="299"/>
      <c r="V314" s="299"/>
    </row>
    <row r="315" spans="18:22">
      <c r="R315" s="299"/>
      <c r="S315" s="299"/>
      <c r="T315" s="299"/>
      <c r="U315" s="299"/>
      <c r="V315" s="299"/>
    </row>
    <row r="316" spans="18:22">
      <c r="R316" s="299"/>
      <c r="S316" s="299"/>
      <c r="T316" s="299"/>
      <c r="U316" s="299"/>
      <c r="V316" s="299"/>
    </row>
    <row r="317" spans="18:22">
      <c r="R317" s="299"/>
      <c r="S317" s="299"/>
      <c r="T317" s="299"/>
      <c r="U317" s="299"/>
      <c r="V317" s="299"/>
    </row>
    <row r="318" spans="18:22">
      <c r="R318" s="299"/>
      <c r="S318" s="299"/>
      <c r="T318" s="299"/>
      <c r="U318" s="299"/>
      <c r="V318" s="299"/>
    </row>
    <row r="319" spans="18:22">
      <c r="R319" s="299"/>
      <c r="S319" s="299"/>
      <c r="T319" s="299"/>
      <c r="U319" s="299"/>
      <c r="V319" s="299"/>
    </row>
    <row r="320" spans="18:22">
      <c r="R320" s="299"/>
      <c r="S320" s="299"/>
      <c r="T320" s="299"/>
      <c r="U320" s="299"/>
      <c r="V320" s="299"/>
    </row>
    <row r="321" spans="18:22">
      <c r="R321" s="299"/>
      <c r="S321" s="299"/>
      <c r="T321" s="299"/>
      <c r="U321" s="299"/>
      <c r="V321" s="299"/>
    </row>
    <row r="322" spans="18:22">
      <c r="R322" s="299"/>
      <c r="S322" s="299"/>
      <c r="T322" s="299"/>
      <c r="U322" s="299"/>
      <c r="V322" s="299"/>
    </row>
    <row r="323" spans="18:22">
      <c r="R323" s="299"/>
      <c r="S323" s="299"/>
      <c r="T323" s="299"/>
      <c r="U323" s="299"/>
      <c r="V323" s="299"/>
    </row>
    <row r="324" spans="18:22">
      <c r="R324" s="299"/>
      <c r="S324" s="299"/>
      <c r="T324" s="299"/>
      <c r="U324" s="299"/>
      <c r="V324" s="299"/>
    </row>
    <row r="325" spans="18:22">
      <c r="R325" s="299"/>
      <c r="S325" s="299"/>
      <c r="T325" s="299"/>
      <c r="U325" s="299"/>
      <c r="V325" s="299"/>
    </row>
    <row r="326" spans="18:22">
      <c r="R326" s="299"/>
      <c r="S326" s="299"/>
      <c r="T326" s="299"/>
      <c r="U326" s="299"/>
      <c r="V326" s="299"/>
    </row>
    <row r="327" spans="18:22">
      <c r="R327" s="299"/>
      <c r="S327" s="299"/>
      <c r="T327" s="299"/>
      <c r="U327" s="299"/>
      <c r="V327" s="299"/>
    </row>
    <row r="328" spans="18:22">
      <c r="R328" s="299"/>
      <c r="S328" s="299"/>
      <c r="T328" s="299"/>
      <c r="U328" s="299"/>
      <c r="V328" s="299"/>
    </row>
    <row r="329" spans="18:22">
      <c r="R329" s="299"/>
      <c r="S329" s="299"/>
      <c r="T329" s="299"/>
      <c r="U329" s="299"/>
      <c r="V329" s="299"/>
    </row>
    <row r="330" spans="18:22">
      <c r="R330" s="299"/>
      <c r="S330" s="299"/>
      <c r="T330" s="299"/>
      <c r="U330" s="299"/>
      <c r="V330" s="299"/>
    </row>
    <row r="331" spans="18:22">
      <c r="R331" s="299"/>
      <c r="S331" s="299"/>
      <c r="T331" s="299"/>
      <c r="U331" s="299"/>
      <c r="V331" s="299"/>
    </row>
    <row r="332" spans="18:22">
      <c r="R332" s="299"/>
      <c r="S332" s="299"/>
      <c r="T332" s="299"/>
      <c r="U332" s="299"/>
      <c r="V332" s="299"/>
    </row>
    <row r="333" spans="18:22">
      <c r="R333" s="299"/>
      <c r="S333" s="299"/>
      <c r="T333" s="299"/>
      <c r="U333" s="299"/>
      <c r="V333" s="299"/>
    </row>
    <row r="334" spans="18:22">
      <c r="R334" s="299"/>
      <c r="S334" s="299"/>
      <c r="T334" s="299"/>
      <c r="U334" s="299"/>
      <c r="V334" s="299"/>
    </row>
    <row r="335" spans="18:22">
      <c r="R335" s="299"/>
      <c r="S335" s="299"/>
      <c r="T335" s="299"/>
      <c r="U335" s="299"/>
      <c r="V335" s="299"/>
    </row>
    <row r="336" spans="18:22">
      <c r="R336" s="299"/>
      <c r="S336" s="299"/>
      <c r="T336" s="299"/>
      <c r="U336" s="299"/>
      <c r="V336" s="299"/>
    </row>
    <row r="337" spans="18:22">
      <c r="R337" s="299"/>
      <c r="S337" s="299"/>
      <c r="T337" s="299"/>
      <c r="U337" s="299"/>
      <c r="V337" s="299"/>
    </row>
    <row r="338" spans="18:22">
      <c r="R338" s="299"/>
      <c r="S338" s="299"/>
      <c r="T338" s="299"/>
      <c r="U338" s="299"/>
      <c r="V338" s="299"/>
    </row>
    <row r="339" spans="18:22">
      <c r="R339" s="299"/>
      <c r="S339" s="299"/>
      <c r="T339" s="299"/>
      <c r="U339" s="299"/>
      <c r="V339" s="299"/>
    </row>
    <row r="340" spans="18:22">
      <c r="R340" s="299"/>
      <c r="S340" s="299"/>
      <c r="T340" s="299"/>
      <c r="U340" s="299"/>
      <c r="V340" s="299"/>
    </row>
    <row r="341" spans="18:22">
      <c r="R341" s="299"/>
      <c r="S341" s="299"/>
      <c r="T341" s="299"/>
      <c r="U341" s="299"/>
      <c r="V341" s="299"/>
    </row>
    <row r="342" spans="18:22">
      <c r="R342" s="299"/>
      <c r="S342" s="299"/>
      <c r="T342" s="299"/>
      <c r="U342" s="299"/>
      <c r="V342" s="299"/>
    </row>
    <row r="343" spans="18:22">
      <c r="R343" s="299"/>
      <c r="S343" s="299"/>
      <c r="T343" s="299"/>
      <c r="U343" s="299"/>
      <c r="V343" s="299"/>
    </row>
    <row r="344" spans="18:22">
      <c r="R344" s="299"/>
      <c r="S344" s="299"/>
      <c r="T344" s="299"/>
      <c r="U344" s="299"/>
      <c r="V344" s="299"/>
    </row>
    <row r="345" spans="18:22">
      <c r="R345" s="299"/>
      <c r="S345" s="299"/>
      <c r="T345" s="299"/>
      <c r="U345" s="299"/>
      <c r="V345" s="299"/>
    </row>
    <row r="346" spans="18:22">
      <c r="R346" s="299"/>
      <c r="S346" s="299"/>
      <c r="T346" s="299"/>
      <c r="U346" s="299"/>
      <c r="V346" s="299"/>
    </row>
    <row r="347" spans="18:22">
      <c r="R347" s="299"/>
      <c r="S347" s="299"/>
      <c r="T347" s="299"/>
      <c r="U347" s="299"/>
      <c r="V347" s="299"/>
    </row>
    <row r="348" spans="18:22">
      <c r="R348" s="299"/>
      <c r="S348" s="299"/>
      <c r="T348" s="299"/>
      <c r="U348" s="299"/>
      <c r="V348" s="299"/>
    </row>
    <row r="349" spans="18:22">
      <c r="R349" s="299"/>
      <c r="S349" s="299"/>
      <c r="T349" s="299"/>
      <c r="U349" s="299"/>
      <c r="V349" s="299"/>
    </row>
    <row r="350" spans="18:22">
      <c r="R350" s="299"/>
      <c r="S350" s="299"/>
      <c r="T350" s="299"/>
      <c r="U350" s="299"/>
      <c r="V350" s="299"/>
    </row>
    <row r="351" spans="18:22">
      <c r="R351" s="299"/>
      <c r="S351" s="299"/>
      <c r="T351" s="299"/>
      <c r="U351" s="299"/>
      <c r="V351" s="299"/>
    </row>
    <row r="352" spans="18:22">
      <c r="R352" s="299"/>
      <c r="S352" s="299"/>
      <c r="T352" s="299"/>
      <c r="U352" s="299"/>
      <c r="V352" s="299"/>
    </row>
    <row r="353" spans="18:22">
      <c r="R353" s="299"/>
      <c r="S353" s="299"/>
      <c r="T353" s="299"/>
      <c r="U353" s="299"/>
      <c r="V353" s="299"/>
    </row>
    <row r="354" spans="18:22">
      <c r="R354" s="299"/>
      <c r="S354" s="299"/>
      <c r="T354" s="299"/>
      <c r="U354" s="299"/>
      <c r="V354" s="299"/>
    </row>
    <row r="355" spans="18:22">
      <c r="R355" s="299"/>
      <c r="S355" s="299"/>
      <c r="T355" s="299"/>
      <c r="U355" s="299"/>
      <c r="V355" s="299"/>
    </row>
    <row r="356" spans="18:22">
      <c r="R356" s="299"/>
      <c r="S356" s="299"/>
      <c r="T356" s="299"/>
      <c r="U356" s="299"/>
      <c r="V356" s="299"/>
    </row>
    <row r="357" spans="18:22">
      <c r="R357" s="299"/>
      <c r="S357" s="299"/>
      <c r="T357" s="299"/>
      <c r="U357" s="299"/>
      <c r="V357" s="299"/>
    </row>
    <row r="358" spans="18:22">
      <c r="R358" s="299"/>
      <c r="S358" s="299"/>
      <c r="T358" s="299"/>
      <c r="U358" s="299"/>
      <c r="V358" s="299"/>
    </row>
    <row r="359" spans="18:22">
      <c r="R359" s="299"/>
      <c r="S359" s="299"/>
      <c r="T359" s="299"/>
      <c r="U359" s="299"/>
      <c r="V359" s="299"/>
    </row>
    <row r="360" spans="18:22">
      <c r="R360" s="299"/>
      <c r="S360" s="299"/>
      <c r="T360" s="299"/>
      <c r="U360" s="299"/>
      <c r="V360" s="299"/>
    </row>
    <row r="361" spans="18:22">
      <c r="R361" s="299"/>
      <c r="S361" s="299"/>
      <c r="T361" s="299"/>
      <c r="U361" s="299"/>
      <c r="V361" s="299"/>
    </row>
    <row r="362" spans="18:22">
      <c r="R362" s="299"/>
      <c r="S362" s="299"/>
      <c r="T362" s="299"/>
      <c r="U362" s="299"/>
      <c r="V362" s="299"/>
    </row>
    <row r="363" spans="18:22">
      <c r="R363" s="299"/>
      <c r="S363" s="299"/>
      <c r="T363" s="299"/>
      <c r="U363" s="299"/>
      <c r="V363" s="299"/>
    </row>
    <row r="364" spans="18:22">
      <c r="R364" s="299"/>
      <c r="S364" s="299"/>
      <c r="T364" s="299"/>
      <c r="U364" s="299"/>
      <c r="V364" s="299"/>
    </row>
    <row r="365" spans="18:22">
      <c r="R365" s="299"/>
      <c r="S365" s="299"/>
      <c r="T365" s="299"/>
      <c r="U365" s="299"/>
      <c r="V365" s="299"/>
    </row>
    <row r="366" spans="18:22">
      <c r="R366" s="299"/>
      <c r="S366" s="299"/>
      <c r="T366" s="299"/>
      <c r="U366" s="299"/>
      <c r="V366" s="299"/>
    </row>
    <row r="367" spans="18:22">
      <c r="R367" s="299"/>
      <c r="S367" s="299"/>
      <c r="T367" s="299"/>
      <c r="U367" s="299"/>
      <c r="V367" s="299"/>
    </row>
    <row r="368" spans="18:22">
      <c r="R368" s="299"/>
      <c r="S368" s="299"/>
      <c r="T368" s="299"/>
      <c r="U368" s="299"/>
      <c r="V368" s="299"/>
    </row>
    <row r="369" spans="18:22">
      <c r="R369" s="299"/>
      <c r="S369" s="299"/>
      <c r="T369" s="299"/>
      <c r="U369" s="299"/>
      <c r="V369" s="299"/>
    </row>
    <row r="370" spans="18:22">
      <c r="R370" s="299"/>
      <c r="S370" s="299"/>
      <c r="T370" s="299"/>
      <c r="U370" s="299"/>
      <c r="V370" s="299"/>
    </row>
    <row r="371" spans="18:22">
      <c r="R371" s="299"/>
      <c r="S371" s="299"/>
      <c r="T371" s="299"/>
      <c r="U371" s="299"/>
      <c r="V371" s="299"/>
    </row>
    <row r="372" spans="18:22">
      <c r="R372" s="299"/>
      <c r="S372" s="299"/>
      <c r="T372" s="299"/>
      <c r="U372" s="299"/>
      <c r="V372" s="299"/>
    </row>
    <row r="373" spans="18:22">
      <c r="R373" s="299"/>
      <c r="S373" s="299"/>
      <c r="T373" s="299"/>
      <c r="U373" s="299"/>
      <c r="V373" s="299"/>
    </row>
    <row r="374" spans="18:22">
      <c r="R374" s="299"/>
      <c r="S374" s="299"/>
      <c r="T374" s="299"/>
      <c r="U374" s="299"/>
      <c r="V374" s="299"/>
    </row>
    <row r="375" spans="18:22">
      <c r="R375" s="299"/>
      <c r="S375" s="299"/>
      <c r="T375" s="299"/>
      <c r="U375" s="299"/>
      <c r="V375" s="299"/>
    </row>
    <row r="376" spans="18:22">
      <c r="R376" s="299"/>
      <c r="S376" s="299"/>
      <c r="T376" s="299"/>
      <c r="U376" s="299"/>
      <c r="V376" s="299"/>
    </row>
    <row r="377" spans="18:22">
      <c r="R377" s="299"/>
      <c r="S377" s="299"/>
      <c r="T377" s="299"/>
      <c r="U377" s="299"/>
      <c r="V377" s="299"/>
    </row>
    <row r="378" spans="18:22">
      <c r="R378" s="299"/>
      <c r="S378" s="299"/>
      <c r="T378" s="299"/>
      <c r="U378" s="299"/>
      <c r="V378" s="299"/>
    </row>
    <row r="379" spans="18:22">
      <c r="R379" s="299"/>
      <c r="S379" s="299"/>
      <c r="T379" s="299"/>
      <c r="U379" s="299"/>
      <c r="V379" s="299"/>
    </row>
    <row r="380" spans="18:22">
      <c r="R380" s="299"/>
      <c r="S380" s="299"/>
      <c r="T380" s="299"/>
      <c r="U380" s="299"/>
      <c r="V380" s="299"/>
    </row>
    <row r="381" spans="18:22">
      <c r="R381" s="299"/>
      <c r="S381" s="299"/>
      <c r="T381" s="299"/>
      <c r="U381" s="299"/>
      <c r="V381" s="299"/>
    </row>
    <row r="382" spans="18:22">
      <c r="R382" s="299"/>
      <c r="S382" s="299"/>
      <c r="T382" s="299"/>
      <c r="U382" s="299"/>
      <c r="V382" s="299"/>
    </row>
    <row r="383" spans="18:22">
      <c r="R383" s="299"/>
      <c r="S383" s="299"/>
      <c r="T383" s="299"/>
      <c r="U383" s="299"/>
      <c r="V383" s="299"/>
    </row>
    <row r="384" spans="18:22">
      <c r="R384" s="299"/>
      <c r="S384" s="299"/>
      <c r="T384" s="299"/>
      <c r="U384" s="299"/>
      <c r="V384" s="299"/>
    </row>
    <row r="385" spans="18:22">
      <c r="R385" s="299"/>
      <c r="S385" s="299"/>
      <c r="T385" s="299"/>
      <c r="U385" s="299"/>
      <c r="V385" s="299"/>
    </row>
    <row r="386" spans="18:22">
      <c r="R386" s="299"/>
      <c r="S386" s="299"/>
      <c r="T386" s="299"/>
      <c r="U386" s="299"/>
      <c r="V386" s="299"/>
    </row>
    <row r="387" spans="18:22">
      <c r="R387" s="299"/>
      <c r="S387" s="299"/>
      <c r="T387" s="299"/>
      <c r="U387" s="299"/>
      <c r="V387" s="299"/>
    </row>
    <row r="388" spans="18:22">
      <c r="R388" s="299"/>
      <c r="S388" s="299"/>
      <c r="T388" s="299"/>
      <c r="U388" s="299"/>
      <c r="V388" s="299"/>
    </row>
    <row r="389" spans="18:22">
      <c r="R389" s="299"/>
      <c r="S389" s="299"/>
      <c r="T389" s="299"/>
      <c r="U389" s="299"/>
      <c r="V389" s="299"/>
    </row>
    <row r="390" spans="18:22">
      <c r="R390" s="299"/>
      <c r="S390" s="299"/>
      <c r="T390" s="299"/>
      <c r="U390" s="299"/>
      <c r="V390" s="299"/>
    </row>
    <row r="391" spans="18:22">
      <c r="R391" s="299"/>
      <c r="S391" s="299"/>
      <c r="T391" s="299"/>
      <c r="U391" s="299"/>
      <c r="V391" s="299"/>
    </row>
    <row r="392" spans="18:22">
      <c r="R392" s="299"/>
      <c r="S392" s="299"/>
      <c r="T392" s="299"/>
      <c r="U392" s="299"/>
      <c r="V392" s="299"/>
    </row>
    <row r="393" spans="18:22">
      <c r="R393" s="299"/>
      <c r="S393" s="299"/>
      <c r="T393" s="299"/>
      <c r="U393" s="299"/>
      <c r="V393" s="299"/>
    </row>
    <row r="394" spans="18:22">
      <c r="R394" s="299"/>
      <c r="S394" s="299"/>
      <c r="T394" s="299"/>
      <c r="U394" s="299"/>
      <c r="V394" s="299"/>
    </row>
    <row r="395" spans="18:22">
      <c r="R395" s="299"/>
      <c r="S395" s="299"/>
      <c r="T395" s="299"/>
      <c r="U395" s="299"/>
      <c r="V395" s="299"/>
    </row>
    <row r="396" spans="18:22">
      <c r="R396" s="299"/>
      <c r="S396" s="299"/>
      <c r="T396" s="299"/>
      <c r="U396" s="299"/>
      <c r="V396" s="299"/>
    </row>
    <row r="397" spans="18:22">
      <c r="R397" s="299"/>
      <c r="S397" s="299"/>
      <c r="T397" s="299"/>
      <c r="U397" s="299"/>
      <c r="V397" s="299"/>
    </row>
    <row r="398" spans="18:22">
      <c r="R398" s="299"/>
      <c r="S398" s="299"/>
      <c r="T398" s="299"/>
      <c r="U398" s="299"/>
      <c r="V398" s="299"/>
    </row>
    <row r="399" spans="18:22">
      <c r="R399" s="299"/>
      <c r="S399" s="299"/>
      <c r="T399" s="299"/>
      <c r="U399" s="299"/>
      <c r="V399" s="299"/>
    </row>
    <row r="400" spans="18:22">
      <c r="R400" s="299"/>
      <c r="S400" s="299"/>
      <c r="T400" s="299"/>
      <c r="U400" s="299"/>
      <c r="V400" s="299"/>
    </row>
    <row r="401" spans="18:22">
      <c r="R401" s="299"/>
      <c r="S401" s="299"/>
      <c r="T401" s="299"/>
      <c r="U401" s="299"/>
      <c r="V401" s="299"/>
    </row>
    <row r="402" spans="18:22">
      <c r="R402" s="299"/>
      <c r="S402" s="299"/>
      <c r="T402" s="299"/>
      <c r="U402" s="299"/>
      <c r="V402" s="299"/>
    </row>
    <row r="403" spans="18:22">
      <c r="R403" s="299"/>
      <c r="S403" s="299"/>
      <c r="T403" s="299"/>
      <c r="U403" s="299"/>
      <c r="V403" s="299"/>
    </row>
    <row r="404" spans="18:22">
      <c r="R404" s="299"/>
      <c r="S404" s="299"/>
      <c r="T404" s="299"/>
      <c r="U404" s="299"/>
      <c r="V404" s="299"/>
    </row>
    <row r="405" spans="18:22">
      <c r="R405" s="299"/>
      <c r="S405" s="299"/>
      <c r="T405" s="299"/>
      <c r="U405" s="299"/>
      <c r="V405" s="299"/>
    </row>
    <row r="406" spans="18:22">
      <c r="R406" s="299"/>
      <c r="S406" s="299"/>
      <c r="T406" s="299"/>
      <c r="U406" s="299"/>
      <c r="V406" s="299"/>
    </row>
    <row r="407" spans="18:22">
      <c r="R407" s="299"/>
      <c r="S407" s="299"/>
      <c r="T407" s="299"/>
      <c r="U407" s="299"/>
      <c r="V407" s="299"/>
    </row>
    <row r="408" spans="18:22">
      <c r="R408" s="299"/>
      <c r="S408" s="299"/>
      <c r="T408" s="299"/>
      <c r="U408" s="299"/>
      <c r="V408" s="299"/>
    </row>
    <row r="409" spans="18:22">
      <c r="R409" s="299"/>
      <c r="S409" s="299"/>
      <c r="T409" s="299"/>
      <c r="U409" s="299"/>
      <c r="V409" s="299"/>
    </row>
    <row r="410" spans="18:22">
      <c r="R410" s="299"/>
      <c r="S410" s="299"/>
      <c r="T410" s="299"/>
      <c r="U410" s="299"/>
      <c r="V410" s="299"/>
    </row>
    <row r="411" spans="18:22">
      <c r="R411" s="299"/>
      <c r="S411" s="299"/>
      <c r="T411" s="299"/>
      <c r="U411" s="299"/>
      <c r="V411" s="299"/>
    </row>
    <row r="412" spans="18:22">
      <c r="R412" s="299"/>
      <c r="S412" s="299"/>
      <c r="T412" s="299"/>
      <c r="U412" s="299"/>
      <c r="V412" s="299"/>
    </row>
    <row r="413" spans="18:22">
      <c r="R413" s="299"/>
      <c r="S413" s="299"/>
      <c r="T413" s="299"/>
      <c r="U413" s="299"/>
      <c r="V413" s="299"/>
    </row>
    <row r="414" spans="18:22">
      <c r="R414" s="299"/>
      <c r="S414" s="299"/>
      <c r="T414" s="299"/>
      <c r="U414" s="299"/>
      <c r="V414" s="299"/>
    </row>
    <row r="415" spans="18:22">
      <c r="R415" s="299"/>
      <c r="S415" s="299"/>
      <c r="T415" s="299"/>
      <c r="U415" s="299"/>
      <c r="V415" s="299"/>
    </row>
    <row r="416" spans="18:22">
      <c r="R416" s="299"/>
      <c r="S416" s="299"/>
      <c r="T416" s="299"/>
      <c r="U416" s="299"/>
      <c r="V416" s="299"/>
    </row>
    <row r="417" spans="18:22">
      <c r="R417" s="299"/>
      <c r="S417" s="299"/>
      <c r="T417" s="299"/>
      <c r="U417" s="299"/>
      <c r="V417" s="299"/>
    </row>
    <row r="418" spans="18:22">
      <c r="R418" s="299"/>
      <c r="S418" s="299"/>
      <c r="T418" s="299"/>
      <c r="U418" s="299"/>
      <c r="V418" s="299"/>
    </row>
    <row r="419" spans="18:22">
      <c r="R419" s="299"/>
      <c r="S419" s="299"/>
      <c r="T419" s="299"/>
      <c r="U419" s="299"/>
      <c r="V419" s="299"/>
    </row>
    <row r="420" spans="18:22">
      <c r="R420" s="299"/>
      <c r="S420" s="299"/>
      <c r="T420" s="299"/>
      <c r="U420" s="299"/>
      <c r="V420" s="299"/>
    </row>
    <row r="421" spans="18:22">
      <c r="R421" s="299"/>
      <c r="S421" s="299"/>
      <c r="T421" s="299"/>
      <c r="U421" s="299"/>
      <c r="V421" s="299"/>
    </row>
    <row r="422" spans="18:22">
      <c r="R422" s="299"/>
      <c r="S422" s="299"/>
      <c r="T422" s="299"/>
      <c r="U422" s="299"/>
      <c r="V422" s="299"/>
    </row>
    <row r="423" spans="18:22">
      <c r="R423" s="299"/>
      <c r="S423" s="299"/>
      <c r="T423" s="299"/>
      <c r="U423" s="299"/>
      <c r="V423" s="299"/>
    </row>
    <row r="424" spans="18:22">
      <c r="R424" s="299"/>
      <c r="S424" s="299"/>
      <c r="T424" s="299"/>
      <c r="U424" s="299"/>
      <c r="V424" s="299"/>
    </row>
    <row r="425" spans="18:22">
      <c r="R425" s="299"/>
      <c r="S425" s="299"/>
      <c r="T425" s="299"/>
      <c r="U425" s="299"/>
      <c r="V425" s="299"/>
    </row>
    <row r="426" spans="18:22">
      <c r="R426" s="299"/>
      <c r="S426" s="299"/>
      <c r="T426" s="299"/>
      <c r="U426" s="299"/>
      <c r="V426" s="299"/>
    </row>
    <row r="427" spans="18:22">
      <c r="R427" s="299"/>
      <c r="S427" s="299"/>
      <c r="T427" s="299"/>
      <c r="U427" s="299"/>
      <c r="V427" s="299"/>
    </row>
    <row r="428" spans="18:22">
      <c r="R428" s="299"/>
      <c r="S428" s="299"/>
      <c r="T428" s="299"/>
      <c r="U428" s="299"/>
      <c r="V428" s="299"/>
    </row>
    <row r="429" spans="18:22">
      <c r="R429" s="299"/>
      <c r="S429" s="299"/>
      <c r="T429" s="299"/>
      <c r="U429" s="299"/>
      <c r="V429" s="299"/>
    </row>
    <row r="430" spans="18:22">
      <c r="R430" s="299"/>
      <c r="S430" s="299"/>
      <c r="T430" s="299"/>
      <c r="U430" s="299"/>
      <c r="V430" s="299"/>
    </row>
    <row r="431" spans="18:22">
      <c r="R431" s="299"/>
      <c r="S431" s="299"/>
      <c r="T431" s="299"/>
      <c r="U431" s="299"/>
      <c r="V431" s="299"/>
    </row>
    <row r="432" spans="18:22">
      <c r="R432" s="299"/>
      <c r="S432" s="299"/>
      <c r="T432" s="299"/>
      <c r="U432" s="299"/>
      <c r="V432" s="299"/>
    </row>
    <row r="433" spans="18:22">
      <c r="R433" s="299"/>
      <c r="S433" s="299"/>
      <c r="T433" s="299"/>
      <c r="U433" s="299"/>
      <c r="V433" s="299"/>
    </row>
    <row r="434" spans="18:22">
      <c r="R434" s="299"/>
      <c r="S434" s="299"/>
      <c r="T434" s="299"/>
      <c r="U434" s="299"/>
      <c r="V434" s="299"/>
    </row>
    <row r="435" spans="18:22">
      <c r="R435" s="299"/>
      <c r="S435" s="299"/>
      <c r="T435" s="299"/>
      <c r="U435" s="299"/>
      <c r="V435" s="299"/>
    </row>
    <row r="436" spans="18:22">
      <c r="R436" s="299"/>
      <c r="S436" s="299"/>
      <c r="T436" s="299"/>
      <c r="U436" s="299"/>
      <c r="V436" s="299"/>
    </row>
    <row r="437" spans="18:22">
      <c r="R437" s="299"/>
      <c r="S437" s="299"/>
      <c r="T437" s="299"/>
      <c r="U437" s="299"/>
      <c r="V437" s="299"/>
    </row>
    <row r="438" spans="18:22">
      <c r="R438" s="299"/>
      <c r="S438" s="299"/>
      <c r="T438" s="299"/>
      <c r="U438" s="299"/>
      <c r="V438" s="299"/>
    </row>
    <row r="439" spans="18:22">
      <c r="R439" s="299"/>
      <c r="S439" s="299"/>
      <c r="T439" s="299"/>
      <c r="U439" s="299"/>
      <c r="V439" s="299"/>
    </row>
    <row r="440" spans="18:22">
      <c r="R440" s="299"/>
      <c r="S440" s="299"/>
      <c r="T440" s="299"/>
      <c r="U440" s="299"/>
      <c r="V440" s="299"/>
    </row>
    <row r="441" spans="18:22">
      <c r="R441" s="299"/>
      <c r="S441" s="299"/>
      <c r="T441" s="299"/>
      <c r="U441" s="299"/>
      <c r="V441" s="299"/>
    </row>
    <row r="442" spans="18:22">
      <c r="R442" s="299"/>
      <c r="S442" s="299"/>
      <c r="T442" s="299"/>
      <c r="U442" s="299"/>
      <c r="V442" s="299"/>
    </row>
    <row r="443" spans="18:22">
      <c r="R443" s="299"/>
      <c r="S443" s="299"/>
      <c r="T443" s="299"/>
      <c r="U443" s="299"/>
      <c r="V443" s="299"/>
    </row>
    <row r="444" spans="18:22">
      <c r="R444" s="299"/>
      <c r="S444" s="299"/>
      <c r="T444" s="299"/>
      <c r="U444" s="299"/>
      <c r="V444" s="299"/>
    </row>
    <row r="445" spans="18:22">
      <c r="R445" s="299"/>
      <c r="S445" s="299"/>
      <c r="T445" s="299"/>
      <c r="U445" s="299"/>
      <c r="V445" s="299"/>
    </row>
    <row r="446" spans="18:22">
      <c r="R446" s="299"/>
      <c r="S446" s="299"/>
      <c r="T446" s="299"/>
      <c r="U446" s="299"/>
      <c r="V446" s="299"/>
    </row>
    <row r="447" spans="18:22">
      <c r="R447" s="299"/>
      <c r="S447" s="299"/>
      <c r="T447" s="299"/>
      <c r="U447" s="299"/>
      <c r="V447" s="299"/>
    </row>
    <row r="448" spans="18:22">
      <c r="R448" s="299"/>
      <c r="S448" s="299"/>
      <c r="T448" s="299"/>
      <c r="U448" s="299"/>
      <c r="V448" s="299"/>
    </row>
    <row r="449" spans="18:22">
      <c r="R449" s="299"/>
      <c r="S449" s="299"/>
      <c r="T449" s="299"/>
      <c r="U449" s="299"/>
      <c r="V449" s="299"/>
    </row>
    <row r="450" spans="18:22">
      <c r="R450" s="299"/>
      <c r="S450" s="299"/>
      <c r="T450" s="299"/>
      <c r="U450" s="299"/>
      <c r="V450" s="299"/>
    </row>
    <row r="451" spans="18:22">
      <c r="R451" s="299"/>
      <c r="S451" s="299"/>
      <c r="T451" s="299"/>
      <c r="U451" s="299"/>
      <c r="V451" s="299"/>
    </row>
    <row r="452" spans="18:22">
      <c r="R452" s="299"/>
      <c r="S452" s="299"/>
      <c r="T452" s="299"/>
      <c r="U452" s="299"/>
      <c r="V452" s="299"/>
    </row>
    <row r="453" spans="18:22">
      <c r="R453" s="299"/>
      <c r="S453" s="299"/>
      <c r="T453" s="299"/>
      <c r="U453" s="299"/>
      <c r="V453" s="299"/>
    </row>
    <row r="454" spans="18:22">
      <c r="R454" s="299"/>
      <c r="S454" s="299"/>
      <c r="T454" s="299"/>
      <c r="U454" s="299"/>
      <c r="V454" s="299"/>
    </row>
    <row r="455" spans="18:22">
      <c r="R455" s="299"/>
      <c r="S455" s="299"/>
      <c r="T455" s="299"/>
      <c r="U455" s="299"/>
      <c r="V455" s="299"/>
    </row>
    <row r="456" spans="18:22">
      <c r="R456" s="299"/>
      <c r="S456" s="299"/>
      <c r="T456" s="299"/>
      <c r="U456" s="299"/>
      <c r="V456" s="299"/>
    </row>
    <row r="457" spans="18:22">
      <c r="R457" s="299"/>
      <c r="S457" s="299"/>
      <c r="T457" s="299"/>
      <c r="U457" s="299"/>
      <c r="V457" s="299"/>
    </row>
    <row r="458" spans="18:22">
      <c r="R458" s="299"/>
      <c r="S458" s="299"/>
      <c r="T458" s="299"/>
      <c r="U458" s="299"/>
      <c r="V458" s="299"/>
    </row>
    <row r="459" spans="18:22">
      <c r="R459" s="299"/>
      <c r="S459" s="299"/>
      <c r="T459" s="299"/>
      <c r="U459" s="299"/>
      <c r="V459" s="299"/>
    </row>
    <row r="460" spans="18:22">
      <c r="R460" s="299"/>
      <c r="S460" s="299"/>
      <c r="T460" s="299"/>
      <c r="U460" s="299"/>
      <c r="V460" s="299"/>
    </row>
    <row r="461" spans="18:22">
      <c r="R461" s="299"/>
      <c r="S461" s="299"/>
      <c r="T461" s="299"/>
      <c r="U461" s="299"/>
      <c r="V461" s="299"/>
    </row>
    <row r="462" spans="18:22">
      <c r="R462" s="299"/>
      <c r="S462" s="299"/>
      <c r="T462" s="299"/>
      <c r="U462" s="299"/>
      <c r="V462" s="299"/>
    </row>
    <row r="463" spans="18:22">
      <c r="R463" s="299"/>
      <c r="S463" s="299"/>
      <c r="T463" s="299"/>
      <c r="U463" s="299"/>
      <c r="V463" s="299"/>
    </row>
    <row r="464" spans="18:22">
      <c r="R464" s="299"/>
      <c r="S464" s="299"/>
      <c r="T464" s="299"/>
      <c r="U464" s="299"/>
      <c r="V464" s="299"/>
    </row>
    <row r="465" spans="18:22">
      <c r="R465" s="299"/>
      <c r="S465" s="299"/>
      <c r="T465" s="299"/>
      <c r="U465" s="299"/>
      <c r="V465" s="299"/>
    </row>
    <row r="466" spans="18:22">
      <c r="R466" s="299"/>
      <c r="S466" s="299"/>
      <c r="T466" s="299"/>
      <c r="U466" s="299"/>
      <c r="V466" s="299"/>
    </row>
    <row r="467" spans="18:22">
      <c r="R467" s="299"/>
      <c r="S467" s="299"/>
      <c r="T467" s="299"/>
      <c r="U467" s="299"/>
      <c r="V467" s="299"/>
    </row>
    <row r="468" spans="18:22">
      <c r="R468" s="299"/>
      <c r="S468" s="299"/>
      <c r="T468" s="299"/>
      <c r="U468" s="299"/>
      <c r="V468" s="299"/>
    </row>
    <row r="469" spans="18:22">
      <c r="R469" s="299"/>
      <c r="S469" s="299"/>
      <c r="T469" s="299"/>
      <c r="U469" s="299"/>
      <c r="V469" s="299"/>
    </row>
    <row r="470" spans="18:22">
      <c r="R470" s="299"/>
      <c r="S470" s="299"/>
      <c r="T470" s="299"/>
      <c r="U470" s="299"/>
      <c r="V470" s="299"/>
    </row>
    <row r="471" spans="18:22">
      <c r="R471" s="299"/>
      <c r="S471" s="299"/>
      <c r="T471" s="299"/>
      <c r="U471" s="299"/>
      <c r="V471" s="299"/>
    </row>
    <row r="472" spans="18:22">
      <c r="R472" s="299"/>
      <c r="S472" s="299"/>
      <c r="T472" s="299"/>
      <c r="U472" s="299"/>
      <c r="V472" s="299"/>
    </row>
    <row r="473" spans="18:22">
      <c r="R473" s="299"/>
      <c r="S473" s="299"/>
      <c r="T473" s="299"/>
      <c r="U473" s="299"/>
      <c r="V473" s="299"/>
    </row>
    <row r="474" spans="18:22">
      <c r="R474" s="299"/>
      <c r="S474" s="299"/>
      <c r="T474" s="299"/>
      <c r="U474" s="299"/>
      <c r="V474" s="299"/>
    </row>
    <row r="475" spans="18:22">
      <c r="R475" s="299"/>
      <c r="S475" s="299"/>
      <c r="T475" s="299"/>
      <c r="U475" s="299"/>
      <c r="V475" s="299"/>
    </row>
    <row r="476" spans="18:22">
      <c r="R476" s="299"/>
      <c r="S476" s="299"/>
      <c r="T476" s="299"/>
      <c r="U476" s="299"/>
      <c r="V476" s="299"/>
    </row>
    <row r="477" spans="18:22">
      <c r="R477" s="299"/>
      <c r="S477" s="299"/>
      <c r="T477" s="299"/>
      <c r="U477" s="299"/>
      <c r="V477" s="299"/>
    </row>
    <row r="478" spans="18:22">
      <c r="R478" s="299"/>
      <c r="S478" s="299"/>
      <c r="T478" s="299"/>
      <c r="U478" s="299"/>
      <c r="V478" s="299"/>
    </row>
    <row r="479" spans="18:22">
      <c r="R479" s="299"/>
      <c r="S479" s="299"/>
      <c r="T479" s="299"/>
      <c r="U479" s="299"/>
      <c r="V479" s="299"/>
    </row>
    <row r="480" spans="18:22">
      <c r="R480" s="299"/>
      <c r="S480" s="299"/>
      <c r="T480" s="299"/>
      <c r="U480" s="299"/>
      <c r="V480" s="299"/>
    </row>
    <row r="481" spans="18:22">
      <c r="R481" s="299"/>
      <c r="S481" s="299"/>
      <c r="T481" s="299"/>
      <c r="U481" s="299"/>
      <c r="V481" s="299"/>
    </row>
    <row r="482" spans="18:22">
      <c r="R482" s="299"/>
      <c r="S482" s="299"/>
      <c r="T482" s="299"/>
      <c r="U482" s="299"/>
      <c r="V482" s="299"/>
    </row>
    <row r="483" spans="18:22">
      <c r="R483" s="299"/>
      <c r="S483" s="299"/>
      <c r="T483" s="299"/>
      <c r="U483" s="299"/>
      <c r="V483" s="299"/>
    </row>
    <row r="484" spans="18:22">
      <c r="R484" s="299"/>
      <c r="S484" s="299"/>
      <c r="T484" s="299"/>
      <c r="U484" s="299"/>
      <c r="V484" s="299"/>
    </row>
    <row r="485" spans="18:22">
      <c r="R485" s="299"/>
      <c r="S485" s="299"/>
      <c r="T485" s="299"/>
      <c r="U485" s="299"/>
      <c r="V485" s="299"/>
    </row>
    <row r="486" spans="18:22">
      <c r="R486" s="299"/>
      <c r="S486" s="299"/>
      <c r="T486" s="299"/>
      <c r="U486" s="299"/>
      <c r="V486" s="299"/>
    </row>
    <row r="487" spans="18:22">
      <c r="R487" s="299"/>
      <c r="S487" s="299"/>
      <c r="T487" s="299"/>
      <c r="U487" s="299"/>
      <c r="V487" s="299"/>
    </row>
    <row r="488" spans="18:22">
      <c r="R488" s="299"/>
      <c r="S488" s="299"/>
      <c r="T488" s="299"/>
      <c r="U488" s="299"/>
      <c r="V488" s="299"/>
    </row>
    <row r="489" spans="18:22">
      <c r="R489" s="299"/>
      <c r="S489" s="299"/>
      <c r="T489" s="299"/>
      <c r="U489" s="299"/>
      <c r="V489" s="299"/>
    </row>
    <row r="490" spans="18:22">
      <c r="R490" s="299"/>
      <c r="S490" s="299"/>
      <c r="T490" s="299"/>
      <c r="U490" s="299"/>
      <c r="V490" s="299"/>
    </row>
    <row r="491" spans="18:22">
      <c r="R491" s="299"/>
      <c r="S491" s="299"/>
      <c r="T491" s="299"/>
      <c r="U491" s="299"/>
      <c r="V491" s="299"/>
    </row>
    <row r="492" spans="18:22">
      <c r="R492" s="299"/>
      <c r="S492" s="299"/>
      <c r="T492" s="299"/>
      <c r="U492" s="299"/>
      <c r="V492" s="299"/>
    </row>
    <row r="493" spans="18:22">
      <c r="R493" s="299"/>
      <c r="S493" s="299"/>
      <c r="T493" s="299"/>
      <c r="U493" s="299"/>
      <c r="V493" s="299"/>
    </row>
    <row r="494" spans="18:22">
      <c r="R494" s="299"/>
      <c r="S494" s="299"/>
      <c r="T494" s="299"/>
      <c r="U494" s="299"/>
      <c r="V494" s="299"/>
    </row>
    <row r="495" spans="18:22">
      <c r="R495" s="299"/>
      <c r="S495" s="299"/>
      <c r="T495" s="299"/>
      <c r="U495" s="299"/>
      <c r="V495" s="299"/>
    </row>
    <row r="496" spans="18:22">
      <c r="R496" s="299"/>
      <c r="S496" s="299"/>
      <c r="T496" s="299"/>
      <c r="U496" s="299"/>
      <c r="V496" s="299"/>
    </row>
    <row r="497" spans="18:22">
      <c r="R497" s="299"/>
      <c r="S497" s="299"/>
      <c r="T497" s="299"/>
      <c r="U497" s="299"/>
      <c r="V497" s="299"/>
    </row>
    <row r="498" spans="18:22">
      <c r="R498" s="299"/>
      <c r="S498" s="299"/>
      <c r="T498" s="299"/>
      <c r="U498" s="299"/>
      <c r="V498" s="299"/>
    </row>
    <row r="499" spans="18:22">
      <c r="R499" s="299"/>
      <c r="S499" s="299"/>
      <c r="T499" s="299"/>
      <c r="U499" s="299"/>
      <c r="V499" s="299"/>
    </row>
    <row r="500" spans="18:22">
      <c r="R500" s="299"/>
      <c r="S500" s="299"/>
      <c r="T500" s="299"/>
      <c r="U500" s="299"/>
      <c r="V500" s="299"/>
    </row>
    <row r="501" spans="18:22">
      <c r="R501" s="299"/>
      <c r="S501" s="299"/>
      <c r="T501" s="299"/>
      <c r="U501" s="299"/>
      <c r="V501" s="299"/>
    </row>
    <row r="502" spans="18:22">
      <c r="R502" s="299"/>
      <c r="S502" s="299"/>
      <c r="T502" s="299"/>
      <c r="U502" s="299"/>
      <c r="V502" s="299"/>
    </row>
    <row r="503" spans="18:22">
      <c r="R503" s="299"/>
      <c r="S503" s="299"/>
      <c r="T503" s="299"/>
      <c r="U503" s="299"/>
      <c r="V503" s="299"/>
    </row>
    <row r="504" spans="18:22">
      <c r="R504" s="299"/>
      <c r="S504" s="299"/>
      <c r="T504" s="299"/>
      <c r="U504" s="299"/>
      <c r="V504" s="299"/>
    </row>
    <row r="505" spans="18:22">
      <c r="R505" s="299"/>
      <c r="S505" s="299"/>
      <c r="T505" s="299"/>
      <c r="U505" s="299"/>
      <c r="V505" s="299"/>
    </row>
    <row r="506" spans="18:22">
      <c r="R506" s="299"/>
      <c r="S506" s="299"/>
      <c r="T506" s="299"/>
      <c r="U506" s="299"/>
      <c r="V506" s="299"/>
    </row>
    <row r="507" spans="18:22">
      <c r="R507" s="299"/>
      <c r="S507" s="299"/>
      <c r="T507" s="299"/>
      <c r="U507" s="299"/>
      <c r="V507" s="299"/>
    </row>
    <row r="508" spans="18:22">
      <c r="R508" s="299"/>
      <c r="S508" s="299"/>
      <c r="T508" s="299"/>
      <c r="U508" s="299"/>
      <c r="V508" s="299"/>
    </row>
    <row r="509" spans="18:22">
      <c r="R509" s="299"/>
      <c r="S509" s="299"/>
      <c r="T509" s="299"/>
      <c r="U509" s="299"/>
      <c r="V509" s="299"/>
    </row>
    <row r="510" spans="18:22">
      <c r="R510" s="299"/>
      <c r="S510" s="299"/>
      <c r="T510" s="299"/>
      <c r="U510" s="299"/>
      <c r="V510" s="299"/>
    </row>
    <row r="511" spans="18:22">
      <c r="R511" s="299"/>
      <c r="S511" s="299"/>
      <c r="T511" s="299"/>
      <c r="U511" s="299"/>
      <c r="V511" s="299"/>
    </row>
    <row r="512" spans="18:22">
      <c r="R512" s="299"/>
      <c r="S512" s="299"/>
      <c r="T512" s="299"/>
      <c r="U512" s="299"/>
      <c r="V512" s="299"/>
    </row>
    <row r="513" spans="18:22">
      <c r="R513" s="299"/>
      <c r="S513" s="299"/>
      <c r="T513" s="299"/>
      <c r="U513" s="299"/>
      <c r="V513" s="299"/>
    </row>
    <row r="514" spans="18:22">
      <c r="R514" s="299"/>
      <c r="S514" s="299"/>
      <c r="T514" s="299"/>
      <c r="U514" s="299"/>
      <c r="V514" s="299"/>
    </row>
    <row r="515" spans="18:22">
      <c r="R515" s="299"/>
      <c r="S515" s="299"/>
      <c r="T515" s="299"/>
      <c r="U515" s="299"/>
      <c r="V515" s="299"/>
    </row>
    <row r="516" spans="18:22">
      <c r="R516" s="299"/>
      <c r="S516" s="299"/>
      <c r="T516" s="299"/>
      <c r="U516" s="299"/>
      <c r="V516" s="299"/>
    </row>
    <row r="517" spans="18:22">
      <c r="R517" s="299"/>
      <c r="S517" s="299"/>
      <c r="T517" s="299"/>
      <c r="U517" s="299"/>
      <c r="V517" s="299"/>
    </row>
    <row r="518" spans="18:22">
      <c r="R518" s="299"/>
      <c r="S518" s="299"/>
      <c r="T518" s="299"/>
      <c r="U518" s="299"/>
      <c r="V518" s="299"/>
    </row>
    <row r="519" spans="18:22">
      <c r="R519" s="299"/>
      <c r="S519" s="299"/>
      <c r="T519" s="299"/>
      <c r="U519" s="299"/>
      <c r="V519" s="299"/>
    </row>
    <row r="520" spans="18:22">
      <c r="R520" s="299"/>
      <c r="S520" s="299"/>
      <c r="T520" s="299"/>
      <c r="U520" s="299"/>
      <c r="V520" s="299"/>
    </row>
    <row r="521" spans="18:22">
      <c r="R521" s="299"/>
      <c r="S521" s="299"/>
      <c r="T521" s="299"/>
      <c r="U521" s="299"/>
      <c r="V521" s="299"/>
    </row>
    <row r="522" spans="18:22">
      <c r="R522" s="299"/>
      <c r="S522" s="299"/>
      <c r="T522" s="299"/>
      <c r="U522" s="299"/>
      <c r="V522" s="299"/>
    </row>
    <row r="523" spans="18:22">
      <c r="R523" s="299"/>
      <c r="S523" s="299"/>
      <c r="T523" s="299"/>
      <c r="U523" s="299"/>
      <c r="V523" s="299"/>
    </row>
    <row r="524" spans="18:22">
      <c r="R524" s="299"/>
      <c r="S524" s="299"/>
      <c r="T524" s="299"/>
      <c r="U524" s="299"/>
      <c r="V524" s="299"/>
    </row>
    <row r="525" spans="18:22">
      <c r="R525" s="299"/>
      <c r="S525" s="299"/>
      <c r="T525" s="299"/>
      <c r="U525" s="299"/>
      <c r="V525" s="299"/>
    </row>
    <row r="526" spans="18:22">
      <c r="R526" s="299"/>
      <c r="S526" s="299"/>
      <c r="T526" s="299"/>
      <c r="U526" s="299"/>
      <c r="V526" s="299"/>
    </row>
    <row r="527" spans="18:22">
      <c r="R527" s="299"/>
      <c r="S527" s="299"/>
      <c r="T527" s="299"/>
      <c r="U527" s="299"/>
      <c r="V527" s="299"/>
    </row>
    <row r="528" spans="18:22">
      <c r="R528" s="299"/>
      <c r="S528" s="299"/>
      <c r="T528" s="299"/>
      <c r="U528" s="299"/>
      <c r="V528" s="299"/>
    </row>
    <row r="529" spans="18:22">
      <c r="R529" s="299"/>
      <c r="S529" s="299"/>
      <c r="T529" s="299"/>
      <c r="U529" s="299"/>
      <c r="V529" s="299"/>
    </row>
    <row r="530" spans="18:22">
      <c r="R530" s="299"/>
      <c r="S530" s="299"/>
      <c r="T530" s="299"/>
      <c r="U530" s="299"/>
      <c r="V530" s="299"/>
    </row>
    <row r="531" spans="18:22">
      <c r="R531" s="299"/>
      <c r="S531" s="299"/>
      <c r="T531" s="299"/>
      <c r="U531" s="299"/>
      <c r="V531" s="299"/>
    </row>
    <row r="532" spans="18:22">
      <c r="R532" s="299"/>
      <c r="S532" s="299"/>
      <c r="T532" s="299"/>
      <c r="U532" s="299"/>
      <c r="V532" s="299"/>
    </row>
    <row r="533" spans="18:22">
      <c r="R533" s="299"/>
      <c r="S533" s="299"/>
      <c r="T533" s="299"/>
      <c r="U533" s="299"/>
      <c r="V533" s="299"/>
    </row>
    <row r="534" spans="18:22">
      <c r="R534" s="299"/>
      <c r="S534" s="299"/>
      <c r="T534" s="299"/>
      <c r="U534" s="299"/>
      <c r="V534" s="299"/>
    </row>
    <row r="535" spans="18:22">
      <c r="R535" s="299"/>
      <c r="S535" s="299"/>
      <c r="T535" s="299"/>
      <c r="U535" s="299"/>
      <c r="V535" s="299"/>
    </row>
    <row r="536" spans="18:22">
      <c r="R536" s="299"/>
      <c r="S536" s="299"/>
      <c r="T536" s="299"/>
      <c r="U536" s="299"/>
      <c r="V536" s="299"/>
    </row>
    <row r="537" spans="18:22">
      <c r="R537" s="299"/>
      <c r="S537" s="299"/>
      <c r="T537" s="299"/>
      <c r="U537" s="299"/>
      <c r="V537" s="299"/>
    </row>
    <row r="538" spans="18:22">
      <c r="R538" s="299"/>
      <c r="S538" s="299"/>
      <c r="T538" s="299"/>
      <c r="U538" s="299"/>
      <c r="V538" s="299"/>
    </row>
    <row r="539" spans="18:22">
      <c r="R539" s="299"/>
      <c r="S539" s="299"/>
      <c r="T539" s="299"/>
      <c r="U539" s="299"/>
      <c r="V539" s="299"/>
    </row>
    <row r="540" spans="18:22">
      <c r="R540" s="299"/>
      <c r="S540" s="299"/>
      <c r="T540" s="299"/>
      <c r="U540" s="299"/>
      <c r="V540" s="299"/>
    </row>
    <row r="541" spans="18:22">
      <c r="R541" s="299"/>
      <c r="S541" s="299"/>
      <c r="T541" s="299"/>
      <c r="U541" s="299"/>
      <c r="V541" s="299"/>
    </row>
    <row r="542" spans="18:22">
      <c r="R542" s="299"/>
      <c r="S542" s="299"/>
      <c r="T542" s="299"/>
      <c r="U542" s="299"/>
      <c r="V542" s="299"/>
    </row>
    <row r="543" spans="18:22">
      <c r="R543" s="299"/>
      <c r="S543" s="299"/>
      <c r="T543" s="299"/>
      <c r="U543" s="299"/>
      <c r="V543" s="299"/>
    </row>
    <row r="544" spans="18:22">
      <c r="R544" s="299"/>
      <c r="S544" s="299"/>
      <c r="T544" s="299"/>
      <c r="U544" s="299"/>
      <c r="V544" s="299"/>
    </row>
    <row r="545" spans="18:22">
      <c r="R545" s="299"/>
      <c r="S545" s="299"/>
      <c r="T545" s="299"/>
      <c r="U545" s="299"/>
      <c r="V545" s="299"/>
    </row>
    <row r="546" spans="18:22">
      <c r="R546" s="299"/>
      <c r="S546" s="299"/>
      <c r="T546" s="299"/>
      <c r="U546" s="299"/>
      <c r="V546" s="299"/>
    </row>
    <row r="547" spans="18:22">
      <c r="R547" s="299"/>
      <c r="S547" s="299"/>
      <c r="T547" s="299"/>
      <c r="U547" s="299"/>
      <c r="V547" s="299"/>
    </row>
    <row r="548" spans="18:22">
      <c r="R548" s="299"/>
      <c r="S548" s="299"/>
      <c r="T548" s="299"/>
      <c r="U548" s="299"/>
      <c r="V548" s="299"/>
    </row>
    <row r="549" spans="18:22">
      <c r="R549" s="299"/>
      <c r="S549" s="299"/>
      <c r="T549" s="299"/>
      <c r="U549" s="299"/>
      <c r="V549" s="299"/>
    </row>
    <row r="550" spans="18:22">
      <c r="R550" s="299"/>
      <c r="S550" s="299"/>
      <c r="T550" s="299"/>
      <c r="U550" s="299"/>
      <c r="V550" s="299"/>
    </row>
    <row r="551" spans="18:22">
      <c r="R551" s="299"/>
      <c r="S551" s="299"/>
      <c r="T551" s="299"/>
      <c r="U551" s="299"/>
      <c r="V551" s="299"/>
    </row>
    <row r="552" spans="18:22">
      <c r="R552" s="299"/>
      <c r="S552" s="299"/>
      <c r="T552" s="299"/>
      <c r="U552" s="299"/>
      <c r="V552" s="299"/>
    </row>
    <row r="553" spans="18:22">
      <c r="R553" s="299"/>
      <c r="S553" s="299"/>
      <c r="T553" s="299"/>
      <c r="U553" s="299"/>
      <c r="V553" s="299"/>
    </row>
    <row r="554" spans="18:22">
      <c r="R554" s="299"/>
      <c r="S554" s="299"/>
      <c r="T554" s="299"/>
      <c r="U554" s="299"/>
      <c r="V554" s="299"/>
    </row>
    <row r="555" spans="18:22">
      <c r="R555" s="299"/>
      <c r="S555" s="299"/>
      <c r="T555" s="299"/>
      <c r="U555" s="299"/>
      <c r="V555" s="299"/>
    </row>
    <row r="556" spans="18:22">
      <c r="R556" s="299"/>
      <c r="S556" s="299"/>
      <c r="T556" s="299"/>
      <c r="U556" s="299"/>
      <c r="V556" s="299"/>
    </row>
    <row r="557" spans="18:22">
      <c r="R557" s="299"/>
      <c r="S557" s="299"/>
      <c r="T557" s="299"/>
      <c r="U557" s="299"/>
      <c r="V557" s="299"/>
    </row>
    <row r="558" spans="18:22">
      <c r="R558" s="299"/>
      <c r="S558" s="299"/>
      <c r="T558" s="299"/>
      <c r="U558" s="299"/>
      <c r="V558" s="299"/>
    </row>
    <row r="559" spans="18:22">
      <c r="R559" s="299"/>
      <c r="S559" s="299"/>
      <c r="T559" s="299"/>
      <c r="U559" s="299"/>
      <c r="V559" s="299"/>
    </row>
    <row r="560" spans="18:22">
      <c r="R560" s="299"/>
      <c r="S560" s="299"/>
      <c r="T560" s="299"/>
      <c r="U560" s="299"/>
      <c r="V560" s="299"/>
    </row>
    <row r="561" spans="18:22">
      <c r="R561" s="299"/>
      <c r="S561" s="299"/>
      <c r="T561" s="299"/>
      <c r="U561" s="299"/>
      <c r="V561" s="299"/>
    </row>
    <row r="562" spans="18:22">
      <c r="R562" s="299"/>
      <c r="S562" s="299"/>
      <c r="T562" s="299"/>
      <c r="U562" s="299"/>
      <c r="V562" s="299"/>
    </row>
    <row r="563" spans="18:22">
      <c r="R563" s="299"/>
      <c r="S563" s="299"/>
      <c r="T563" s="299"/>
      <c r="U563" s="299"/>
      <c r="V563" s="299"/>
    </row>
    <row r="564" spans="18:22">
      <c r="R564" s="299"/>
      <c r="S564" s="299"/>
      <c r="T564" s="299"/>
      <c r="U564" s="299"/>
      <c r="V564" s="299"/>
    </row>
    <row r="565" spans="18:22">
      <c r="R565" s="299"/>
      <c r="S565" s="299"/>
      <c r="T565" s="299"/>
      <c r="U565" s="299"/>
      <c r="V565" s="299"/>
    </row>
    <row r="566" spans="18:22">
      <c r="R566" s="299"/>
      <c r="S566" s="299"/>
      <c r="T566" s="299"/>
      <c r="U566" s="299"/>
      <c r="V566" s="299"/>
    </row>
    <row r="567" spans="18:22">
      <c r="R567" s="299"/>
      <c r="S567" s="299"/>
      <c r="T567" s="299"/>
      <c r="U567" s="299"/>
      <c r="V567" s="299"/>
    </row>
    <row r="568" spans="18:22">
      <c r="R568" s="299"/>
      <c r="S568" s="299"/>
      <c r="T568" s="299"/>
      <c r="U568" s="299"/>
      <c r="V568" s="299"/>
    </row>
    <row r="569" spans="18:22">
      <c r="R569" s="299"/>
      <c r="S569" s="299"/>
      <c r="T569" s="299"/>
      <c r="U569" s="299"/>
      <c r="V569" s="299"/>
    </row>
    <row r="570" spans="18:22">
      <c r="R570" s="299"/>
      <c r="S570" s="299"/>
      <c r="T570" s="299"/>
      <c r="U570" s="299"/>
      <c r="V570" s="299"/>
    </row>
    <row r="571" spans="18:22">
      <c r="R571" s="299"/>
      <c r="S571" s="299"/>
      <c r="T571" s="299"/>
      <c r="U571" s="299"/>
      <c r="V571" s="299"/>
    </row>
    <row r="572" spans="18:22">
      <c r="R572" s="299"/>
      <c r="S572" s="299"/>
      <c r="T572" s="299"/>
      <c r="U572" s="299"/>
      <c r="V572" s="299"/>
    </row>
    <row r="573" spans="18:22">
      <c r="R573" s="299"/>
      <c r="S573" s="299"/>
      <c r="T573" s="299"/>
      <c r="U573" s="299"/>
      <c r="V573" s="299"/>
    </row>
    <row r="574" spans="18:22">
      <c r="R574" s="299"/>
      <c r="S574" s="299"/>
      <c r="T574" s="299"/>
      <c r="U574" s="299"/>
      <c r="V574" s="299"/>
    </row>
    <row r="575" spans="18:22">
      <c r="R575" s="299"/>
      <c r="S575" s="299"/>
      <c r="T575" s="299"/>
      <c r="U575" s="299"/>
      <c r="V575" s="299"/>
    </row>
    <row r="576" spans="18:22">
      <c r="R576" s="299"/>
      <c r="S576" s="299"/>
      <c r="T576" s="299"/>
      <c r="U576" s="299"/>
      <c r="V576" s="299"/>
    </row>
    <row r="577" spans="18:22">
      <c r="R577" s="299"/>
      <c r="S577" s="299"/>
      <c r="T577" s="299"/>
      <c r="U577" s="299"/>
      <c r="V577" s="299"/>
    </row>
    <row r="578" spans="18:22">
      <c r="R578" s="299"/>
      <c r="S578" s="299"/>
      <c r="T578" s="299"/>
      <c r="U578" s="299"/>
      <c r="V578" s="299"/>
    </row>
    <row r="579" spans="18:22">
      <c r="R579" s="299"/>
      <c r="S579" s="299"/>
      <c r="T579" s="299"/>
      <c r="U579" s="299"/>
      <c r="V579" s="299"/>
    </row>
    <row r="580" spans="18:22">
      <c r="R580" s="299"/>
      <c r="S580" s="299"/>
      <c r="T580" s="299"/>
      <c r="U580" s="299"/>
      <c r="V580" s="299"/>
    </row>
    <row r="581" spans="18:22">
      <c r="R581" s="299"/>
      <c r="S581" s="299"/>
      <c r="T581" s="299"/>
      <c r="U581" s="299"/>
      <c r="V581" s="299"/>
    </row>
    <row r="582" spans="18:22">
      <c r="R582" s="299"/>
      <c r="S582" s="299"/>
      <c r="T582" s="299"/>
      <c r="U582" s="299"/>
      <c r="V582" s="299"/>
    </row>
    <row r="583" spans="18:22">
      <c r="R583" s="299"/>
      <c r="S583" s="299"/>
      <c r="T583" s="299"/>
      <c r="U583" s="299"/>
      <c r="V583" s="299"/>
    </row>
    <row r="584" spans="18:22">
      <c r="R584" s="299"/>
      <c r="S584" s="299"/>
      <c r="T584" s="299"/>
      <c r="U584" s="299"/>
      <c r="V584" s="299"/>
    </row>
    <row r="585" spans="18:22">
      <c r="R585" s="299"/>
      <c r="S585" s="299"/>
      <c r="T585" s="299"/>
      <c r="U585" s="299"/>
      <c r="V585" s="299"/>
    </row>
    <row r="586" spans="18:22">
      <c r="R586" s="299"/>
      <c r="S586" s="299"/>
      <c r="T586" s="299"/>
      <c r="U586" s="299"/>
      <c r="V586" s="299"/>
    </row>
    <row r="587" spans="18:22">
      <c r="R587" s="299"/>
      <c r="S587" s="299"/>
      <c r="T587" s="299"/>
      <c r="U587" s="299"/>
      <c r="V587" s="299"/>
    </row>
    <row r="588" spans="18:22">
      <c r="R588" s="299"/>
      <c r="S588" s="299"/>
      <c r="T588" s="299"/>
      <c r="U588" s="299"/>
      <c r="V588" s="299"/>
    </row>
    <row r="589" spans="18:22">
      <c r="R589" s="299"/>
      <c r="S589" s="299"/>
      <c r="T589" s="299"/>
      <c r="U589" s="299"/>
      <c r="V589" s="299"/>
    </row>
    <row r="590" spans="18:22">
      <c r="R590" s="299"/>
      <c r="S590" s="299"/>
      <c r="T590" s="299"/>
      <c r="U590" s="299"/>
      <c r="V590" s="299"/>
    </row>
    <row r="591" spans="18:22">
      <c r="R591" s="299"/>
      <c r="S591" s="299"/>
      <c r="T591" s="299"/>
      <c r="U591" s="299"/>
      <c r="V591" s="299"/>
    </row>
    <row r="592" spans="18:22">
      <c r="R592" s="299"/>
      <c r="S592" s="299"/>
      <c r="T592" s="299"/>
      <c r="U592" s="299"/>
      <c r="V592" s="299"/>
    </row>
    <row r="593" spans="18:22">
      <c r="R593" s="299"/>
      <c r="S593" s="299"/>
      <c r="T593" s="299"/>
      <c r="U593" s="299"/>
      <c r="V593" s="299"/>
    </row>
    <row r="594" spans="18:22">
      <c r="R594" s="299"/>
      <c r="S594" s="299"/>
      <c r="T594" s="299"/>
      <c r="U594" s="299"/>
      <c r="V594" s="299"/>
    </row>
    <row r="595" spans="18:22">
      <c r="R595" s="299"/>
      <c r="S595" s="299"/>
      <c r="T595" s="299"/>
      <c r="U595" s="299"/>
      <c r="V595" s="299"/>
    </row>
    <row r="596" spans="18:22">
      <c r="R596" s="299"/>
      <c r="S596" s="299"/>
      <c r="T596" s="299"/>
      <c r="U596" s="299"/>
      <c r="V596" s="299"/>
    </row>
    <row r="597" spans="18:22">
      <c r="R597" s="299"/>
      <c r="S597" s="299"/>
      <c r="T597" s="299"/>
      <c r="U597" s="299"/>
      <c r="V597" s="299"/>
    </row>
    <row r="598" spans="18:22">
      <c r="R598" s="299"/>
      <c r="S598" s="299"/>
      <c r="T598" s="299"/>
      <c r="U598" s="299"/>
      <c r="V598" s="299"/>
    </row>
    <row r="599" spans="18:22">
      <c r="R599" s="299"/>
      <c r="S599" s="299"/>
      <c r="T599" s="299"/>
      <c r="U599" s="299"/>
      <c r="V599" s="299"/>
    </row>
    <row r="600" spans="18:22">
      <c r="R600" s="299"/>
      <c r="S600" s="299"/>
      <c r="T600" s="299"/>
      <c r="U600" s="299"/>
      <c r="V600" s="299"/>
    </row>
    <row r="601" spans="18:22">
      <c r="R601" s="299"/>
      <c r="S601" s="299"/>
      <c r="T601" s="299"/>
      <c r="U601" s="299"/>
      <c r="V601" s="299"/>
    </row>
    <row r="602" spans="18:22">
      <c r="R602" s="299"/>
      <c r="S602" s="299"/>
      <c r="T602" s="299"/>
      <c r="U602" s="299"/>
      <c r="V602" s="299"/>
    </row>
    <row r="603" spans="18:22">
      <c r="R603" s="299"/>
      <c r="S603" s="299"/>
      <c r="T603" s="299"/>
      <c r="U603" s="299"/>
      <c r="V603" s="299"/>
    </row>
    <row r="604" spans="18:22">
      <c r="R604" s="299"/>
      <c r="S604" s="299"/>
      <c r="T604" s="299"/>
      <c r="U604" s="299"/>
      <c r="V604" s="299"/>
    </row>
    <row r="605" spans="18:22">
      <c r="R605" s="299"/>
      <c r="S605" s="299"/>
      <c r="T605" s="299"/>
      <c r="U605" s="299"/>
      <c r="V605" s="299"/>
    </row>
    <row r="606" spans="18:22">
      <c r="R606" s="299"/>
      <c r="S606" s="299"/>
      <c r="T606" s="299"/>
      <c r="U606" s="299"/>
      <c r="V606" s="299"/>
    </row>
    <row r="607" spans="18:22">
      <c r="R607" s="299"/>
      <c r="S607" s="299"/>
      <c r="T607" s="299"/>
      <c r="U607" s="299"/>
      <c r="V607" s="299"/>
    </row>
    <row r="608" spans="18:22">
      <c r="R608" s="299"/>
      <c r="S608" s="299"/>
      <c r="T608" s="299"/>
      <c r="U608" s="299"/>
      <c r="V608" s="299"/>
    </row>
    <row r="609" spans="18:22">
      <c r="R609" s="299"/>
      <c r="S609" s="299"/>
      <c r="T609" s="299"/>
      <c r="U609" s="299"/>
      <c r="V609" s="299"/>
    </row>
    <row r="610" spans="18:22">
      <c r="R610" s="299"/>
      <c r="S610" s="299"/>
      <c r="T610" s="299"/>
      <c r="U610" s="299"/>
      <c r="V610" s="299"/>
    </row>
    <row r="611" spans="18:22">
      <c r="R611" s="299"/>
      <c r="S611" s="299"/>
      <c r="T611" s="299"/>
      <c r="U611" s="299"/>
      <c r="V611" s="299"/>
    </row>
    <row r="612" spans="18:22">
      <c r="R612" s="299"/>
      <c r="S612" s="299"/>
      <c r="T612" s="299"/>
      <c r="U612" s="299"/>
      <c r="V612" s="299"/>
    </row>
    <row r="613" spans="18:22">
      <c r="R613" s="299"/>
      <c r="S613" s="299"/>
      <c r="T613" s="299"/>
      <c r="U613" s="299"/>
      <c r="V613" s="299"/>
    </row>
    <row r="614" spans="18:22">
      <c r="R614" s="299"/>
      <c r="S614" s="299"/>
      <c r="T614" s="299"/>
      <c r="U614" s="299"/>
      <c r="V614" s="299"/>
    </row>
    <row r="615" spans="18:22">
      <c r="R615" s="299"/>
      <c r="S615" s="299"/>
      <c r="T615" s="299"/>
      <c r="U615" s="299"/>
      <c r="V615" s="299"/>
    </row>
    <row r="616" spans="18:22">
      <c r="R616" s="299"/>
      <c r="S616" s="299"/>
      <c r="T616" s="299"/>
      <c r="U616" s="299"/>
      <c r="V616" s="299"/>
    </row>
    <row r="617" spans="18:22">
      <c r="R617" s="299"/>
      <c r="S617" s="299"/>
      <c r="T617" s="299"/>
      <c r="U617" s="299"/>
      <c r="V617" s="299"/>
    </row>
    <row r="618" spans="18:22">
      <c r="R618" s="299"/>
      <c r="S618" s="299"/>
      <c r="T618" s="299"/>
      <c r="U618" s="299"/>
      <c r="V618" s="299"/>
    </row>
    <row r="619" spans="18:22">
      <c r="R619" s="299"/>
      <c r="S619" s="299"/>
      <c r="T619" s="299"/>
      <c r="U619" s="299"/>
      <c r="V619" s="299"/>
    </row>
    <row r="620" spans="18:22">
      <c r="R620" s="299"/>
      <c r="S620" s="299"/>
      <c r="T620" s="299"/>
      <c r="U620" s="299"/>
      <c r="V620" s="299"/>
    </row>
    <row r="621" spans="18:22">
      <c r="R621" s="299"/>
      <c r="S621" s="299"/>
      <c r="T621" s="299"/>
      <c r="U621" s="299"/>
      <c r="V621" s="299"/>
    </row>
    <row r="622" spans="18:22">
      <c r="R622" s="299"/>
      <c r="S622" s="299"/>
      <c r="T622" s="299"/>
      <c r="U622" s="299"/>
      <c r="V622" s="299"/>
    </row>
    <row r="623" spans="18:22">
      <c r="R623" s="299"/>
      <c r="S623" s="299"/>
      <c r="T623" s="299"/>
      <c r="U623" s="299"/>
      <c r="V623" s="299"/>
    </row>
    <row r="624" spans="18:22">
      <c r="R624" s="299"/>
      <c r="S624" s="299"/>
      <c r="T624" s="299"/>
      <c r="U624" s="299"/>
      <c r="V624" s="299"/>
    </row>
    <row r="625" spans="18:22">
      <c r="R625" s="299"/>
      <c r="S625" s="299"/>
      <c r="T625" s="299"/>
      <c r="U625" s="299"/>
      <c r="V625" s="299"/>
    </row>
    <row r="626" spans="18:22">
      <c r="R626" s="299"/>
      <c r="S626" s="299"/>
      <c r="T626" s="299"/>
      <c r="U626" s="299"/>
      <c r="V626" s="299"/>
    </row>
    <row r="627" spans="18:22">
      <c r="R627" s="299"/>
      <c r="S627" s="299"/>
      <c r="T627" s="299"/>
      <c r="U627" s="299"/>
      <c r="V627" s="299"/>
    </row>
    <row r="628" spans="18:22">
      <c r="R628" s="299"/>
      <c r="S628" s="299"/>
      <c r="T628" s="299"/>
      <c r="U628" s="299"/>
      <c r="V628" s="299"/>
    </row>
    <row r="629" spans="18:22">
      <c r="R629" s="299"/>
      <c r="S629" s="299"/>
      <c r="T629" s="299"/>
      <c r="U629" s="299"/>
      <c r="V629" s="299"/>
    </row>
    <row r="630" spans="18:22">
      <c r="R630" s="299"/>
      <c r="S630" s="299"/>
      <c r="T630" s="299"/>
      <c r="U630" s="299"/>
      <c r="V630" s="299"/>
    </row>
    <row r="631" spans="18:22">
      <c r="R631" s="299"/>
      <c r="S631" s="299"/>
      <c r="T631" s="299"/>
      <c r="U631" s="299"/>
      <c r="V631" s="299"/>
    </row>
    <row r="632" spans="18:22">
      <c r="R632" s="299"/>
      <c r="S632" s="299"/>
      <c r="T632" s="299"/>
      <c r="U632" s="299"/>
      <c r="V632" s="299"/>
    </row>
    <row r="633" spans="18:22">
      <c r="R633" s="299"/>
      <c r="S633" s="299"/>
      <c r="T633" s="299"/>
      <c r="U633" s="299"/>
      <c r="V633" s="299"/>
    </row>
    <row r="634" spans="18:22">
      <c r="R634" s="299"/>
      <c r="S634" s="299"/>
      <c r="T634" s="299"/>
      <c r="U634" s="299"/>
      <c r="V634" s="299"/>
    </row>
    <row r="635" spans="18:22">
      <c r="R635" s="299"/>
      <c r="S635" s="299"/>
      <c r="T635" s="299"/>
      <c r="U635" s="299"/>
      <c r="V635" s="299"/>
    </row>
    <row r="636" spans="18:22">
      <c r="R636" s="299"/>
      <c r="S636" s="299"/>
      <c r="T636" s="299"/>
      <c r="U636" s="299"/>
      <c r="V636" s="299"/>
    </row>
    <row r="637" spans="18:22">
      <c r="R637" s="299"/>
      <c r="S637" s="299"/>
      <c r="T637" s="299"/>
      <c r="U637" s="299"/>
      <c r="V637" s="299"/>
    </row>
    <row r="638" spans="18:22">
      <c r="R638" s="299"/>
      <c r="S638" s="299"/>
      <c r="T638" s="299"/>
      <c r="U638" s="299"/>
      <c r="V638" s="299"/>
    </row>
    <row r="639" spans="18:22">
      <c r="R639" s="299"/>
      <c r="S639" s="299"/>
      <c r="T639" s="299"/>
      <c r="U639" s="299"/>
      <c r="V639" s="299"/>
    </row>
    <row r="640" spans="18:22">
      <c r="R640" s="299"/>
      <c r="S640" s="299"/>
      <c r="T640" s="299"/>
      <c r="U640" s="299"/>
      <c r="V640" s="299"/>
    </row>
    <row r="641" spans="18:22">
      <c r="R641" s="299"/>
      <c r="S641" s="299"/>
      <c r="T641" s="299"/>
      <c r="U641" s="299"/>
      <c r="V641" s="299"/>
    </row>
    <row r="642" spans="18:22">
      <c r="R642" s="299"/>
      <c r="S642" s="299"/>
      <c r="T642" s="299"/>
      <c r="U642" s="299"/>
      <c r="V642" s="299"/>
    </row>
    <row r="643" spans="18:22">
      <c r="R643" s="299"/>
      <c r="S643" s="299"/>
      <c r="T643" s="299"/>
      <c r="U643" s="299"/>
      <c r="V643" s="299"/>
    </row>
    <row r="644" spans="18:22">
      <c r="R644" s="299"/>
      <c r="S644" s="299"/>
      <c r="T644" s="299"/>
      <c r="U644" s="299"/>
      <c r="V644" s="299"/>
    </row>
    <row r="645" spans="18:22">
      <c r="R645" s="299"/>
      <c r="S645" s="299"/>
      <c r="T645" s="299"/>
      <c r="U645" s="299"/>
      <c r="V645" s="299"/>
    </row>
    <row r="646" spans="18:22">
      <c r="R646" s="299"/>
      <c r="S646" s="299"/>
      <c r="T646" s="299"/>
      <c r="U646" s="299"/>
      <c r="V646" s="299"/>
    </row>
    <row r="647" spans="18:22">
      <c r="R647" s="299"/>
      <c r="S647" s="299"/>
      <c r="T647" s="299"/>
      <c r="U647" s="299"/>
      <c r="V647" s="299"/>
    </row>
    <row r="648" spans="18:22">
      <c r="R648" s="299"/>
      <c r="S648" s="299"/>
      <c r="T648" s="299"/>
      <c r="U648" s="299"/>
      <c r="V648" s="299"/>
    </row>
    <row r="649" spans="18:22">
      <c r="R649" s="299"/>
      <c r="S649" s="299"/>
      <c r="T649" s="299"/>
      <c r="U649" s="299"/>
      <c r="V649" s="299"/>
    </row>
    <row r="650" spans="18:22">
      <c r="R650" s="299"/>
      <c r="S650" s="299"/>
      <c r="T650" s="299"/>
      <c r="U650" s="299"/>
      <c r="V650" s="299"/>
    </row>
    <row r="651" spans="18:22">
      <c r="R651" s="299"/>
      <c r="S651" s="299"/>
      <c r="T651" s="299"/>
      <c r="U651" s="299"/>
      <c r="V651" s="299"/>
    </row>
    <row r="652" spans="18:22">
      <c r="R652" s="299"/>
      <c r="S652" s="299"/>
      <c r="T652" s="299"/>
      <c r="U652" s="299"/>
      <c r="V652" s="299"/>
    </row>
    <row r="653" spans="18:22">
      <c r="R653" s="299"/>
      <c r="S653" s="299"/>
      <c r="T653" s="299"/>
      <c r="U653" s="299"/>
      <c r="V653" s="299"/>
    </row>
    <row r="654" spans="18:22">
      <c r="R654" s="299"/>
      <c r="S654" s="299"/>
      <c r="T654" s="299"/>
      <c r="U654" s="299"/>
      <c r="V654" s="299"/>
    </row>
    <row r="655" spans="18:22">
      <c r="R655" s="299"/>
      <c r="S655" s="299"/>
      <c r="T655" s="299"/>
      <c r="U655" s="299"/>
      <c r="V655" s="299"/>
    </row>
    <row r="656" spans="18:22">
      <c r="R656" s="299"/>
      <c r="S656" s="299"/>
      <c r="T656" s="299"/>
      <c r="U656" s="299"/>
      <c r="V656" s="299"/>
    </row>
    <row r="657" spans="18:22">
      <c r="R657" s="299"/>
      <c r="S657" s="299"/>
      <c r="T657" s="299"/>
      <c r="U657" s="299"/>
      <c r="V657" s="299"/>
    </row>
    <row r="658" spans="18:22">
      <c r="R658" s="299"/>
      <c r="S658" s="299"/>
      <c r="T658" s="299"/>
      <c r="U658" s="299"/>
      <c r="V658" s="299"/>
    </row>
    <row r="659" spans="18:22">
      <c r="R659" s="299"/>
      <c r="S659" s="299"/>
      <c r="T659" s="299"/>
      <c r="U659" s="299"/>
      <c r="V659" s="299"/>
    </row>
    <row r="660" spans="18:22">
      <c r="R660" s="299"/>
      <c r="S660" s="299"/>
      <c r="T660" s="299"/>
      <c r="U660" s="299"/>
      <c r="V660" s="299"/>
    </row>
    <row r="661" spans="18:22">
      <c r="R661" s="299"/>
      <c r="S661" s="299"/>
      <c r="T661" s="299"/>
      <c r="U661" s="299"/>
      <c r="V661" s="299"/>
    </row>
    <row r="662" spans="18:22">
      <c r="R662" s="299"/>
      <c r="S662" s="299"/>
      <c r="T662" s="299"/>
      <c r="U662" s="299"/>
      <c r="V662" s="299"/>
    </row>
    <row r="663" spans="18:22">
      <c r="R663" s="299"/>
      <c r="S663" s="299"/>
      <c r="T663" s="299"/>
      <c r="U663" s="299"/>
      <c r="V663" s="299"/>
    </row>
    <row r="664" spans="18:22">
      <c r="R664" s="299"/>
      <c r="S664" s="299"/>
      <c r="T664" s="299"/>
      <c r="U664" s="299"/>
      <c r="V664" s="299"/>
    </row>
    <row r="665" spans="18:22">
      <c r="R665" s="299"/>
      <c r="S665" s="299"/>
      <c r="T665" s="299"/>
      <c r="U665" s="299"/>
      <c r="V665" s="299"/>
    </row>
    <row r="666" spans="18:22">
      <c r="R666" s="299"/>
      <c r="S666" s="299"/>
      <c r="T666" s="299"/>
      <c r="U666" s="299"/>
      <c r="V666" s="299"/>
    </row>
    <row r="667" spans="18:22">
      <c r="R667" s="299"/>
      <c r="S667" s="299"/>
      <c r="T667" s="299"/>
      <c r="U667" s="299"/>
      <c r="V667" s="299"/>
    </row>
    <row r="668" spans="18:22">
      <c r="R668" s="299"/>
      <c r="S668" s="299"/>
      <c r="T668" s="299"/>
      <c r="U668" s="299"/>
      <c r="V668" s="299"/>
    </row>
    <row r="669" spans="18:22">
      <c r="R669" s="299"/>
      <c r="S669" s="299"/>
      <c r="T669" s="299"/>
      <c r="U669" s="299"/>
      <c r="V669" s="299"/>
    </row>
    <row r="670" spans="18:22">
      <c r="R670" s="299"/>
      <c r="S670" s="299"/>
      <c r="T670" s="299"/>
      <c r="U670" s="299"/>
      <c r="V670" s="299"/>
    </row>
    <row r="671" spans="18:22">
      <c r="R671" s="299"/>
      <c r="S671" s="299"/>
      <c r="T671" s="299"/>
      <c r="U671" s="299"/>
      <c r="V671" s="299"/>
    </row>
    <row r="672" spans="18:22">
      <c r="R672" s="299"/>
      <c r="S672" s="299"/>
      <c r="T672" s="299"/>
      <c r="U672" s="299"/>
      <c r="V672" s="299"/>
    </row>
    <row r="673" spans="18:22">
      <c r="R673" s="299"/>
      <c r="S673" s="299"/>
      <c r="T673" s="299"/>
      <c r="U673" s="299"/>
      <c r="V673" s="299"/>
    </row>
    <row r="674" spans="18:22">
      <c r="R674" s="299"/>
      <c r="S674" s="299"/>
      <c r="T674" s="299"/>
      <c r="U674" s="299"/>
      <c r="V674" s="299"/>
    </row>
    <row r="675" spans="18:22">
      <c r="R675" s="299"/>
      <c r="S675" s="299"/>
      <c r="T675" s="299"/>
      <c r="U675" s="299"/>
      <c r="V675" s="299"/>
    </row>
    <row r="676" spans="18:22">
      <c r="R676" s="299"/>
      <c r="S676" s="299"/>
      <c r="T676" s="299"/>
      <c r="U676" s="299"/>
      <c r="V676" s="299"/>
    </row>
    <row r="677" spans="18:22">
      <c r="R677" s="299"/>
      <c r="S677" s="299"/>
      <c r="T677" s="299"/>
      <c r="U677" s="299"/>
      <c r="V677" s="299"/>
    </row>
    <row r="678" spans="18:22">
      <c r="R678" s="299"/>
      <c r="S678" s="299"/>
      <c r="T678" s="299"/>
      <c r="U678" s="299"/>
      <c r="V678" s="299"/>
    </row>
    <row r="679" spans="18:22">
      <c r="R679" s="299"/>
      <c r="S679" s="299"/>
      <c r="T679" s="299"/>
      <c r="U679" s="299"/>
      <c r="V679" s="299"/>
    </row>
    <row r="680" spans="18:22">
      <c r="R680" s="299"/>
      <c r="S680" s="299"/>
      <c r="T680" s="299"/>
      <c r="U680" s="299"/>
      <c r="V680" s="299"/>
    </row>
    <row r="681" spans="18:22">
      <c r="R681" s="299"/>
      <c r="S681" s="299"/>
      <c r="T681" s="299"/>
      <c r="U681" s="299"/>
      <c r="V681" s="299"/>
    </row>
    <row r="682" spans="18:22">
      <c r="R682" s="299"/>
      <c r="S682" s="299"/>
      <c r="T682" s="299"/>
      <c r="U682" s="299"/>
      <c r="V682" s="299"/>
    </row>
    <row r="683" spans="18:22">
      <c r="R683" s="299"/>
      <c r="S683" s="299"/>
      <c r="T683" s="299"/>
      <c r="U683" s="299"/>
      <c r="V683" s="299"/>
    </row>
    <row r="684" spans="18:22">
      <c r="R684" s="299"/>
      <c r="S684" s="299"/>
      <c r="T684" s="299"/>
      <c r="U684" s="299"/>
      <c r="V684" s="299"/>
    </row>
    <row r="685" spans="18:22">
      <c r="R685" s="299"/>
      <c r="S685" s="299"/>
      <c r="T685" s="299"/>
      <c r="U685" s="299"/>
      <c r="V685" s="299"/>
    </row>
    <row r="686" spans="18:22">
      <c r="R686" s="299"/>
      <c r="S686" s="299"/>
      <c r="T686" s="299"/>
      <c r="U686" s="299"/>
      <c r="V686" s="299"/>
    </row>
    <row r="687" spans="18:22">
      <c r="R687" s="299"/>
      <c r="S687" s="299"/>
      <c r="T687" s="299"/>
      <c r="U687" s="299"/>
      <c r="V687" s="299"/>
    </row>
    <row r="688" spans="18:22">
      <c r="R688" s="299"/>
      <c r="S688" s="299"/>
      <c r="T688" s="299"/>
      <c r="U688" s="299"/>
      <c r="V688" s="299"/>
    </row>
    <row r="689" spans="18:22">
      <c r="R689" s="299"/>
      <c r="S689" s="299"/>
      <c r="T689" s="299"/>
      <c r="U689" s="299"/>
      <c r="V689" s="299"/>
    </row>
    <row r="690" spans="18:22">
      <c r="R690" s="299"/>
      <c r="S690" s="299"/>
      <c r="T690" s="299"/>
      <c r="U690" s="299"/>
      <c r="V690" s="299"/>
    </row>
    <row r="691" spans="18:22">
      <c r="R691" s="299"/>
      <c r="S691" s="299"/>
      <c r="T691" s="299"/>
      <c r="U691" s="299"/>
      <c r="V691" s="299"/>
    </row>
    <row r="692" spans="18:22">
      <c r="R692" s="299"/>
      <c r="S692" s="299"/>
      <c r="T692" s="299"/>
      <c r="U692" s="299"/>
      <c r="V692" s="299"/>
    </row>
    <row r="693" spans="18:22">
      <c r="R693" s="299"/>
      <c r="S693" s="299"/>
      <c r="T693" s="299"/>
      <c r="U693" s="299"/>
      <c r="V693" s="299"/>
    </row>
    <row r="694" spans="18:22">
      <c r="R694" s="299"/>
      <c r="S694" s="299"/>
      <c r="T694" s="299"/>
      <c r="U694" s="299"/>
      <c r="V694" s="299"/>
    </row>
    <row r="695" spans="18:22">
      <c r="R695" s="299"/>
      <c r="S695" s="299"/>
      <c r="T695" s="299"/>
      <c r="U695" s="299"/>
      <c r="V695" s="299"/>
    </row>
    <row r="696" spans="18:22">
      <c r="R696" s="299"/>
      <c r="S696" s="299"/>
      <c r="T696" s="299"/>
      <c r="U696" s="299"/>
      <c r="V696" s="299"/>
    </row>
    <row r="697" spans="18:22">
      <c r="R697" s="299"/>
      <c r="S697" s="299"/>
      <c r="T697" s="299"/>
      <c r="U697" s="299"/>
      <c r="V697" s="299"/>
    </row>
    <row r="698" spans="18:22">
      <c r="R698" s="299"/>
      <c r="S698" s="299"/>
      <c r="T698" s="299"/>
      <c r="U698" s="299"/>
      <c r="V698" s="299"/>
    </row>
    <row r="699" spans="18:22">
      <c r="R699" s="299"/>
      <c r="S699" s="299"/>
      <c r="T699" s="299"/>
      <c r="U699" s="299"/>
      <c r="V699" s="299"/>
    </row>
    <row r="700" spans="18:22">
      <c r="R700" s="299"/>
      <c r="S700" s="299"/>
      <c r="T700" s="299"/>
      <c r="U700" s="299"/>
      <c r="V700" s="299"/>
    </row>
    <row r="701" spans="18:22">
      <c r="R701" s="299"/>
      <c r="S701" s="299"/>
      <c r="T701" s="299"/>
      <c r="U701" s="299"/>
      <c r="V701" s="299"/>
    </row>
    <row r="702" spans="18:22">
      <c r="R702" s="299"/>
      <c r="S702" s="299"/>
      <c r="T702" s="299"/>
      <c r="U702" s="299"/>
      <c r="V702" s="299"/>
    </row>
    <row r="703" spans="18:22">
      <c r="R703" s="299"/>
      <c r="S703" s="299"/>
      <c r="T703" s="299"/>
      <c r="U703" s="299"/>
      <c r="V703" s="299"/>
    </row>
    <row r="704" spans="18:22">
      <c r="R704" s="299"/>
      <c r="S704" s="299"/>
      <c r="T704" s="299"/>
      <c r="U704" s="299"/>
      <c r="V704" s="299"/>
    </row>
    <row r="705" spans="18:22">
      <c r="R705" s="299"/>
      <c r="S705" s="299"/>
      <c r="T705" s="299"/>
      <c r="U705" s="299"/>
      <c r="V705" s="299"/>
    </row>
    <row r="706" spans="18:22">
      <c r="R706" s="299"/>
      <c r="S706" s="299"/>
      <c r="T706" s="299"/>
      <c r="U706" s="299"/>
      <c r="V706" s="299"/>
    </row>
    <row r="707" spans="18:22">
      <c r="R707" s="299"/>
      <c r="S707" s="299"/>
      <c r="T707" s="299"/>
      <c r="U707" s="299"/>
      <c r="V707" s="299"/>
    </row>
    <row r="708" spans="18:22">
      <c r="R708" s="299"/>
      <c r="S708" s="299"/>
      <c r="T708" s="299"/>
      <c r="U708" s="299"/>
      <c r="V708" s="299"/>
    </row>
    <row r="709" spans="18:22">
      <c r="R709" s="299"/>
      <c r="S709" s="299"/>
      <c r="T709" s="299"/>
      <c r="U709" s="299"/>
      <c r="V709" s="299"/>
    </row>
    <row r="710" spans="18:22">
      <c r="R710" s="299"/>
      <c r="S710" s="299"/>
      <c r="T710" s="299"/>
      <c r="U710" s="299"/>
      <c r="V710" s="299"/>
    </row>
    <row r="711" spans="18:22">
      <c r="R711" s="299"/>
      <c r="S711" s="299"/>
      <c r="T711" s="299"/>
      <c r="U711" s="299"/>
      <c r="V711" s="299"/>
    </row>
    <row r="712" spans="18:22">
      <c r="R712" s="299"/>
      <c r="S712" s="299"/>
      <c r="T712" s="299"/>
      <c r="U712" s="299"/>
      <c r="V712" s="299"/>
    </row>
    <row r="713" spans="18:22">
      <c r="R713" s="299"/>
      <c r="S713" s="299"/>
      <c r="T713" s="299"/>
      <c r="U713" s="299"/>
      <c r="V713" s="299"/>
    </row>
    <row r="714" spans="18:22">
      <c r="R714" s="299"/>
      <c r="S714" s="299"/>
      <c r="T714" s="299"/>
      <c r="U714" s="299"/>
      <c r="V714" s="299"/>
    </row>
    <row r="715" spans="18:22">
      <c r="R715" s="299"/>
      <c r="S715" s="299"/>
      <c r="T715" s="299"/>
      <c r="U715" s="299"/>
      <c r="V715" s="299"/>
    </row>
    <row r="716" spans="18:22">
      <c r="R716" s="299"/>
      <c r="S716" s="299"/>
      <c r="T716" s="299"/>
      <c r="U716" s="299"/>
      <c r="V716" s="299"/>
    </row>
    <row r="717" spans="18:22">
      <c r="R717" s="299"/>
      <c r="S717" s="299"/>
      <c r="T717" s="299"/>
      <c r="U717" s="299"/>
      <c r="V717" s="299"/>
    </row>
    <row r="718" spans="18:22">
      <c r="R718" s="299"/>
      <c r="S718" s="299"/>
      <c r="T718" s="299"/>
      <c r="U718" s="299"/>
      <c r="V718" s="299"/>
    </row>
    <row r="719" spans="18:22">
      <c r="R719" s="299"/>
      <c r="S719" s="299"/>
      <c r="T719" s="299"/>
      <c r="U719" s="299"/>
      <c r="V719" s="299"/>
    </row>
    <row r="720" spans="18:22">
      <c r="R720" s="299"/>
      <c r="S720" s="299"/>
      <c r="T720" s="299"/>
      <c r="U720" s="299"/>
      <c r="V720" s="299"/>
    </row>
    <row r="721" spans="18:22">
      <c r="R721" s="299"/>
      <c r="S721" s="299"/>
      <c r="T721" s="299"/>
      <c r="U721" s="299"/>
      <c r="V721" s="299"/>
    </row>
    <row r="722" spans="18:22">
      <c r="R722" s="299"/>
      <c r="S722" s="299"/>
      <c r="T722" s="299"/>
      <c r="U722" s="299"/>
      <c r="V722" s="299"/>
    </row>
    <row r="723" spans="18:22">
      <c r="R723" s="299"/>
      <c r="S723" s="299"/>
      <c r="T723" s="299"/>
      <c r="U723" s="299"/>
      <c r="V723" s="299"/>
    </row>
    <row r="724" spans="18:22">
      <c r="R724" s="299"/>
      <c r="S724" s="299"/>
      <c r="T724" s="299"/>
      <c r="U724" s="299"/>
      <c r="V724" s="299"/>
    </row>
    <row r="725" spans="18:22">
      <c r="R725" s="299"/>
      <c r="S725" s="299"/>
      <c r="T725" s="299"/>
      <c r="U725" s="299"/>
      <c r="V725" s="299"/>
    </row>
    <row r="726" spans="18:22">
      <c r="R726" s="299"/>
      <c r="S726" s="299"/>
      <c r="T726" s="299"/>
      <c r="U726" s="299"/>
      <c r="V726" s="299"/>
    </row>
    <row r="727" spans="18:22">
      <c r="R727" s="299"/>
      <c r="S727" s="299"/>
      <c r="T727" s="299"/>
      <c r="U727" s="299"/>
      <c r="V727" s="299"/>
    </row>
    <row r="728" spans="18:22">
      <c r="R728" s="299"/>
      <c r="S728" s="299"/>
      <c r="T728" s="299"/>
      <c r="U728" s="299"/>
      <c r="V728" s="299"/>
    </row>
    <row r="729" spans="18:22">
      <c r="R729" s="299"/>
      <c r="S729" s="299"/>
      <c r="T729" s="299"/>
      <c r="U729" s="299"/>
      <c r="V729" s="299"/>
    </row>
    <row r="730" spans="18:22">
      <c r="R730" s="299"/>
      <c r="S730" s="299"/>
      <c r="T730" s="299"/>
      <c r="U730" s="299"/>
      <c r="V730" s="299"/>
    </row>
    <row r="731" spans="18:22">
      <c r="R731" s="299"/>
      <c r="S731" s="299"/>
      <c r="T731" s="299"/>
      <c r="U731" s="299"/>
      <c r="V731" s="299"/>
    </row>
    <row r="732" spans="18:22">
      <c r="R732" s="299"/>
      <c r="S732" s="299"/>
      <c r="T732" s="299"/>
      <c r="U732" s="299"/>
      <c r="V732" s="299"/>
    </row>
    <row r="733" spans="18:22">
      <c r="R733" s="299"/>
      <c r="S733" s="299"/>
      <c r="T733" s="299"/>
      <c r="U733" s="299"/>
      <c r="V733" s="299"/>
    </row>
    <row r="734" spans="18:22">
      <c r="R734" s="299"/>
      <c r="S734" s="299"/>
      <c r="T734" s="299"/>
      <c r="U734" s="299"/>
      <c r="V734" s="299"/>
    </row>
    <row r="735" spans="18:22">
      <c r="R735" s="299"/>
      <c r="S735" s="299"/>
      <c r="T735" s="299"/>
      <c r="U735" s="299"/>
      <c r="V735" s="299"/>
    </row>
    <row r="736" spans="18:22">
      <c r="R736" s="299"/>
      <c r="S736" s="299"/>
      <c r="T736" s="299"/>
      <c r="U736" s="299"/>
      <c r="V736" s="299"/>
    </row>
    <row r="737" spans="18:22">
      <c r="R737" s="299"/>
      <c r="S737" s="299"/>
      <c r="T737" s="299"/>
      <c r="U737" s="299"/>
      <c r="V737" s="299"/>
    </row>
    <row r="738" spans="18:22">
      <c r="R738" s="299"/>
      <c r="S738" s="299"/>
      <c r="T738" s="299"/>
      <c r="U738" s="299"/>
      <c r="V738" s="299"/>
    </row>
    <row r="739" spans="18:22">
      <c r="R739" s="299"/>
      <c r="S739" s="299"/>
      <c r="T739" s="299"/>
      <c r="U739" s="299"/>
      <c r="V739" s="299"/>
    </row>
    <row r="740" spans="18:22">
      <c r="R740" s="299"/>
      <c r="S740" s="299"/>
      <c r="T740" s="299"/>
      <c r="U740" s="299"/>
      <c r="V740" s="299"/>
    </row>
    <row r="741" spans="18:22">
      <c r="R741" s="299"/>
      <c r="S741" s="299"/>
      <c r="T741" s="299"/>
      <c r="U741" s="299"/>
      <c r="V741" s="299"/>
    </row>
    <row r="742" spans="18:22">
      <c r="R742" s="299"/>
      <c r="S742" s="299"/>
      <c r="T742" s="299"/>
      <c r="U742" s="299"/>
      <c r="V742" s="299"/>
    </row>
    <row r="743" spans="18:22">
      <c r="R743" s="299"/>
      <c r="S743" s="299"/>
      <c r="T743" s="299"/>
      <c r="U743" s="299"/>
      <c r="V743" s="299"/>
    </row>
    <row r="744" spans="18:22">
      <c r="R744" s="299"/>
      <c r="S744" s="299"/>
      <c r="T744" s="299"/>
      <c r="U744" s="299"/>
      <c r="V744" s="299"/>
    </row>
    <row r="745" spans="18:22">
      <c r="R745" s="299"/>
      <c r="S745" s="299"/>
      <c r="T745" s="299"/>
      <c r="U745" s="299"/>
      <c r="V745" s="299"/>
    </row>
    <row r="746" spans="18:22">
      <c r="R746" s="299"/>
      <c r="S746" s="299"/>
      <c r="T746" s="299"/>
      <c r="U746" s="299"/>
      <c r="V746" s="299"/>
    </row>
    <row r="747" spans="18:22">
      <c r="R747" s="299"/>
      <c r="S747" s="299"/>
      <c r="T747" s="299"/>
      <c r="U747" s="299"/>
      <c r="V747" s="299"/>
    </row>
    <row r="748" spans="18:22">
      <c r="R748" s="299"/>
      <c r="S748" s="299"/>
      <c r="T748" s="299"/>
      <c r="U748" s="299"/>
      <c r="V748" s="299"/>
    </row>
    <row r="749" spans="18:22">
      <c r="R749" s="299"/>
      <c r="S749" s="299"/>
      <c r="T749" s="299"/>
      <c r="U749" s="299"/>
      <c r="V749" s="299"/>
    </row>
    <row r="750" spans="18:22">
      <c r="R750" s="299"/>
      <c r="S750" s="299"/>
      <c r="T750" s="299"/>
      <c r="U750" s="299"/>
      <c r="V750" s="299"/>
    </row>
    <row r="751" spans="18:22">
      <c r="R751" s="299"/>
      <c r="S751" s="299"/>
      <c r="T751" s="299"/>
      <c r="U751" s="299"/>
      <c r="V751" s="299"/>
    </row>
    <row r="752" spans="18:22">
      <c r="R752" s="299"/>
      <c r="S752" s="299"/>
      <c r="T752" s="299"/>
      <c r="U752" s="299"/>
      <c r="V752" s="299"/>
    </row>
    <row r="753" spans="18:22">
      <c r="R753" s="299"/>
      <c r="S753" s="299"/>
      <c r="T753" s="299"/>
      <c r="U753" s="299"/>
      <c r="V753" s="299"/>
    </row>
    <row r="754" spans="18:22">
      <c r="R754" s="299"/>
      <c r="S754" s="299"/>
      <c r="T754" s="299"/>
      <c r="U754" s="299"/>
      <c r="V754" s="299"/>
    </row>
    <row r="755" spans="18:22">
      <c r="R755" s="299"/>
      <c r="S755" s="299"/>
      <c r="T755" s="299"/>
      <c r="U755" s="299"/>
      <c r="V755" s="299"/>
    </row>
    <row r="756" spans="18:22">
      <c r="R756" s="299"/>
      <c r="S756" s="299"/>
      <c r="T756" s="299"/>
      <c r="U756" s="299"/>
      <c r="V756" s="299"/>
    </row>
    <row r="757" spans="18:22">
      <c r="R757" s="299"/>
      <c r="S757" s="299"/>
      <c r="T757" s="299"/>
      <c r="U757" s="299"/>
      <c r="V757" s="299"/>
    </row>
    <row r="758" spans="18:22">
      <c r="R758" s="299"/>
      <c r="S758" s="299"/>
      <c r="T758" s="299"/>
      <c r="U758" s="299"/>
      <c r="V758" s="299"/>
    </row>
    <row r="759" spans="18:22">
      <c r="R759" s="299"/>
      <c r="S759" s="299"/>
      <c r="T759" s="299"/>
      <c r="U759" s="299"/>
      <c r="V759" s="299"/>
    </row>
    <row r="760" spans="18:22">
      <c r="R760" s="299"/>
      <c r="S760" s="299"/>
      <c r="T760" s="299"/>
      <c r="U760" s="299"/>
      <c r="V760" s="299"/>
    </row>
    <row r="761" spans="18:22">
      <c r="R761" s="299"/>
      <c r="S761" s="299"/>
      <c r="T761" s="299"/>
      <c r="U761" s="299"/>
      <c r="V761" s="299"/>
    </row>
    <row r="762" spans="18:22">
      <c r="R762" s="299"/>
      <c r="S762" s="299"/>
      <c r="T762" s="299"/>
      <c r="U762" s="299"/>
      <c r="V762" s="299"/>
    </row>
    <row r="763" spans="18:22">
      <c r="R763" s="299"/>
      <c r="S763" s="299"/>
      <c r="T763" s="299"/>
      <c r="U763" s="299"/>
      <c r="V763" s="299"/>
    </row>
    <row r="764" spans="18:22">
      <c r="R764" s="299"/>
      <c r="S764" s="299"/>
      <c r="T764" s="299"/>
      <c r="U764" s="299"/>
      <c r="V764" s="299"/>
    </row>
    <row r="765" spans="18:22">
      <c r="R765" s="299"/>
      <c r="S765" s="299"/>
      <c r="T765" s="299"/>
      <c r="U765" s="299"/>
      <c r="V765" s="299"/>
    </row>
    <row r="766" spans="18:22">
      <c r="R766" s="299"/>
      <c r="S766" s="299"/>
      <c r="T766" s="299"/>
      <c r="U766" s="299"/>
      <c r="V766" s="299"/>
    </row>
    <row r="767" spans="18:22">
      <c r="R767" s="299"/>
      <c r="S767" s="299"/>
      <c r="T767" s="299"/>
      <c r="U767" s="299"/>
      <c r="V767" s="299"/>
    </row>
    <row r="768" spans="18:22">
      <c r="R768" s="299"/>
      <c r="S768" s="299"/>
      <c r="T768" s="299"/>
      <c r="U768" s="299"/>
      <c r="V768" s="299"/>
    </row>
    <row r="769" spans="18:22">
      <c r="R769" s="299"/>
      <c r="S769" s="299"/>
      <c r="T769" s="299"/>
      <c r="U769" s="299"/>
      <c r="V769" s="299"/>
    </row>
    <row r="770" spans="18:22">
      <c r="R770" s="299"/>
      <c r="S770" s="299"/>
      <c r="T770" s="299"/>
      <c r="U770" s="299"/>
      <c r="V770" s="299"/>
    </row>
    <row r="771" spans="18:22">
      <c r="R771" s="299"/>
      <c r="S771" s="299"/>
      <c r="T771" s="299"/>
      <c r="U771" s="299"/>
      <c r="V771" s="299"/>
    </row>
    <row r="772" spans="18:22">
      <c r="R772" s="299"/>
      <c r="S772" s="299"/>
      <c r="T772" s="299"/>
      <c r="U772" s="299"/>
      <c r="V772" s="299"/>
    </row>
    <row r="773" spans="18:22">
      <c r="R773" s="299"/>
      <c r="S773" s="299"/>
      <c r="T773" s="299"/>
      <c r="U773" s="299"/>
      <c r="V773" s="299"/>
    </row>
    <row r="774" spans="18:22">
      <c r="R774" s="299"/>
      <c r="S774" s="299"/>
      <c r="T774" s="299"/>
      <c r="U774" s="299"/>
      <c r="V774" s="299"/>
    </row>
    <row r="775" spans="18:22">
      <c r="R775" s="299"/>
      <c r="S775" s="299"/>
      <c r="T775" s="299"/>
      <c r="U775" s="299"/>
      <c r="V775" s="299"/>
    </row>
    <row r="776" spans="18:22">
      <c r="R776" s="299"/>
      <c r="S776" s="299"/>
      <c r="T776" s="299"/>
      <c r="U776" s="299"/>
      <c r="V776" s="299"/>
    </row>
    <row r="777" spans="18:22">
      <c r="R777" s="299"/>
      <c r="S777" s="299"/>
      <c r="T777" s="299"/>
      <c r="U777" s="299"/>
      <c r="V777" s="299"/>
    </row>
    <row r="778" spans="18:22">
      <c r="R778" s="299"/>
      <c r="S778" s="299"/>
      <c r="T778" s="299"/>
      <c r="U778" s="299"/>
      <c r="V778" s="299"/>
    </row>
    <row r="779" spans="18:22">
      <c r="R779" s="299"/>
      <c r="S779" s="299"/>
      <c r="T779" s="299"/>
      <c r="U779" s="299"/>
      <c r="V779" s="299"/>
    </row>
    <row r="780" spans="18:22">
      <c r="R780" s="299"/>
      <c r="S780" s="299"/>
      <c r="T780" s="299"/>
      <c r="U780" s="299"/>
      <c r="V780" s="299"/>
    </row>
    <row r="781" spans="18:22">
      <c r="R781" s="299"/>
      <c r="S781" s="299"/>
      <c r="T781" s="299"/>
      <c r="U781" s="299"/>
      <c r="V781" s="299"/>
    </row>
    <row r="782" spans="18:22">
      <c r="R782" s="299"/>
      <c r="S782" s="299"/>
      <c r="T782" s="299"/>
      <c r="U782" s="299"/>
      <c r="V782" s="299"/>
    </row>
    <row r="783" spans="18:22">
      <c r="R783" s="299"/>
      <c r="S783" s="299"/>
      <c r="T783" s="299"/>
      <c r="U783" s="299"/>
      <c r="V783" s="299"/>
    </row>
    <row r="784" spans="18:22">
      <c r="R784" s="299"/>
      <c r="S784" s="299"/>
      <c r="T784" s="299"/>
      <c r="U784" s="299"/>
      <c r="V784" s="299"/>
    </row>
    <row r="785" spans="18:22">
      <c r="R785" s="299"/>
      <c r="S785" s="299"/>
      <c r="T785" s="299"/>
      <c r="U785" s="299"/>
      <c r="V785" s="299"/>
    </row>
    <row r="786" spans="18:22">
      <c r="R786" s="299"/>
      <c r="S786" s="299"/>
      <c r="T786" s="299"/>
      <c r="U786" s="299"/>
      <c r="V786" s="299"/>
    </row>
    <row r="787" spans="18:22">
      <c r="R787" s="299"/>
      <c r="S787" s="299"/>
      <c r="T787" s="299"/>
      <c r="U787" s="299"/>
      <c r="V787" s="299"/>
    </row>
    <row r="788" spans="18:22">
      <c r="R788" s="299"/>
      <c r="S788" s="299"/>
      <c r="T788" s="299"/>
      <c r="U788" s="299"/>
      <c r="V788" s="299"/>
    </row>
    <row r="789" spans="18:22">
      <c r="R789" s="299"/>
      <c r="S789" s="299"/>
      <c r="T789" s="299"/>
      <c r="U789" s="299"/>
      <c r="V789" s="299"/>
    </row>
    <row r="790" spans="18:22">
      <c r="R790" s="299"/>
      <c r="S790" s="299"/>
      <c r="T790" s="299"/>
      <c r="U790" s="299"/>
      <c r="V790" s="299"/>
    </row>
    <row r="791" spans="18:22">
      <c r="R791" s="299"/>
      <c r="S791" s="299"/>
      <c r="T791" s="299"/>
      <c r="U791" s="299"/>
      <c r="V791" s="299"/>
    </row>
    <row r="792" spans="18:22">
      <c r="R792" s="299"/>
      <c r="S792" s="299"/>
      <c r="T792" s="299"/>
      <c r="U792" s="299"/>
      <c r="V792" s="299"/>
    </row>
    <row r="793" spans="18:22">
      <c r="R793" s="299"/>
      <c r="S793" s="299"/>
      <c r="T793" s="299"/>
      <c r="U793" s="299"/>
      <c r="V793" s="299"/>
    </row>
    <row r="794" spans="18:22">
      <c r="R794" s="299"/>
      <c r="S794" s="299"/>
      <c r="T794" s="299"/>
      <c r="U794" s="299"/>
      <c r="V794" s="299"/>
    </row>
    <row r="795" spans="18:22">
      <c r="R795" s="299"/>
      <c r="S795" s="299"/>
      <c r="T795" s="299"/>
      <c r="U795" s="299"/>
      <c r="V795" s="299"/>
    </row>
    <row r="796" spans="18:22">
      <c r="R796" s="299"/>
      <c r="S796" s="299"/>
      <c r="T796" s="299"/>
      <c r="U796" s="299"/>
      <c r="V796" s="299"/>
    </row>
    <row r="797" spans="18:22">
      <c r="R797" s="299"/>
      <c r="S797" s="299"/>
      <c r="T797" s="299"/>
      <c r="U797" s="299"/>
      <c r="V797" s="299"/>
    </row>
    <row r="798" spans="18:22">
      <c r="R798" s="299"/>
      <c r="S798" s="299"/>
      <c r="T798" s="299"/>
      <c r="U798" s="299"/>
      <c r="V798" s="299"/>
    </row>
    <row r="799" spans="18:22">
      <c r="R799" s="299"/>
      <c r="S799" s="299"/>
      <c r="T799" s="299"/>
      <c r="U799" s="299"/>
      <c r="V799" s="299"/>
    </row>
    <row r="800" spans="18:22">
      <c r="R800" s="299"/>
      <c r="S800" s="299"/>
      <c r="T800" s="299"/>
      <c r="U800" s="299"/>
      <c r="V800" s="299"/>
    </row>
    <row r="801" spans="18:22">
      <c r="R801" s="299"/>
      <c r="S801" s="299"/>
      <c r="T801" s="299"/>
      <c r="U801" s="299"/>
      <c r="V801" s="299"/>
    </row>
    <row r="802" spans="18:22">
      <c r="R802" s="299"/>
      <c r="S802" s="299"/>
      <c r="T802" s="299"/>
      <c r="U802" s="299"/>
      <c r="V802" s="299"/>
    </row>
    <row r="803" spans="18:22">
      <c r="R803" s="299"/>
      <c r="S803" s="299"/>
      <c r="T803" s="299"/>
      <c r="U803" s="299"/>
      <c r="V803" s="299"/>
    </row>
    <row r="804" spans="18:22">
      <c r="R804" s="299"/>
      <c r="S804" s="299"/>
      <c r="T804" s="299"/>
      <c r="U804" s="299"/>
      <c r="V804" s="299"/>
    </row>
    <row r="805" spans="18:22">
      <c r="R805" s="299"/>
      <c r="S805" s="299"/>
      <c r="T805" s="299"/>
      <c r="U805" s="299"/>
      <c r="V805" s="299"/>
    </row>
    <row r="806" spans="18:22">
      <c r="R806" s="299"/>
      <c r="S806" s="299"/>
      <c r="T806" s="299"/>
      <c r="U806" s="299"/>
      <c r="V806" s="299"/>
    </row>
    <row r="807" spans="18:22">
      <c r="R807" s="299"/>
      <c r="S807" s="299"/>
      <c r="T807" s="299"/>
      <c r="U807" s="299"/>
      <c r="V807" s="299"/>
    </row>
    <row r="808" spans="18:22">
      <c r="R808" s="299"/>
      <c r="S808" s="299"/>
      <c r="T808" s="299"/>
      <c r="U808" s="299"/>
      <c r="V808" s="299"/>
    </row>
    <row r="809" spans="18:22">
      <c r="R809" s="299"/>
      <c r="S809" s="299"/>
      <c r="T809" s="299"/>
      <c r="U809" s="299"/>
      <c r="V809" s="299"/>
    </row>
    <row r="810" spans="18:22">
      <c r="R810" s="299"/>
      <c r="S810" s="299"/>
      <c r="T810" s="299"/>
      <c r="U810" s="299"/>
      <c r="V810" s="299"/>
    </row>
    <row r="811" spans="18:22">
      <c r="R811" s="299"/>
      <c r="S811" s="299"/>
      <c r="T811" s="299"/>
      <c r="U811" s="299"/>
      <c r="V811" s="299"/>
    </row>
    <row r="812" spans="18:22">
      <c r="R812" s="299"/>
      <c r="S812" s="299"/>
      <c r="T812" s="299"/>
      <c r="U812" s="299"/>
      <c r="V812" s="299"/>
    </row>
    <row r="813" spans="18:22">
      <c r="R813" s="299"/>
      <c r="S813" s="299"/>
      <c r="T813" s="299"/>
      <c r="U813" s="299"/>
      <c r="V813" s="299"/>
    </row>
    <row r="814" spans="18:22">
      <c r="R814" s="299"/>
      <c r="S814" s="299"/>
      <c r="T814" s="299"/>
      <c r="U814" s="299"/>
      <c r="V814" s="299"/>
    </row>
    <row r="815" spans="18:22">
      <c r="R815" s="299"/>
      <c r="S815" s="299"/>
      <c r="T815" s="299"/>
      <c r="U815" s="299"/>
      <c r="V815" s="299"/>
    </row>
    <row r="816" spans="18:22">
      <c r="R816" s="299"/>
      <c r="S816" s="299"/>
      <c r="T816" s="299"/>
      <c r="U816" s="299"/>
      <c r="V816" s="299"/>
    </row>
    <row r="817" spans="18:22">
      <c r="R817" s="299"/>
      <c r="S817" s="299"/>
      <c r="T817" s="299"/>
      <c r="U817" s="299"/>
      <c r="V817" s="299"/>
    </row>
    <row r="818" spans="18:22">
      <c r="R818" s="299"/>
      <c r="S818" s="299"/>
      <c r="T818" s="299"/>
      <c r="U818" s="299"/>
      <c r="V818" s="299"/>
    </row>
    <row r="819" spans="18:22">
      <c r="R819" s="299"/>
      <c r="S819" s="299"/>
      <c r="T819" s="299"/>
      <c r="U819" s="299"/>
      <c r="V819" s="299"/>
    </row>
    <row r="820" spans="18:22">
      <c r="R820" s="299"/>
      <c r="S820" s="299"/>
      <c r="T820" s="299"/>
      <c r="U820" s="299"/>
      <c r="V820" s="299"/>
    </row>
    <row r="821" spans="18:22">
      <c r="R821" s="299"/>
      <c r="S821" s="299"/>
      <c r="T821" s="299"/>
      <c r="U821" s="299"/>
      <c r="V821" s="299"/>
    </row>
    <row r="822" spans="18:22">
      <c r="R822" s="299"/>
      <c r="S822" s="299"/>
      <c r="T822" s="299"/>
      <c r="U822" s="299"/>
      <c r="V822" s="299"/>
    </row>
    <row r="823" spans="18:22">
      <c r="R823" s="299"/>
      <c r="S823" s="299"/>
      <c r="T823" s="299"/>
      <c r="U823" s="299"/>
      <c r="V823" s="299"/>
    </row>
    <row r="824" spans="18:22">
      <c r="R824" s="299"/>
      <c r="S824" s="299"/>
      <c r="T824" s="299"/>
      <c r="U824" s="299"/>
      <c r="V824" s="299"/>
    </row>
    <row r="825" spans="18:22">
      <c r="R825" s="299"/>
      <c r="S825" s="299"/>
      <c r="T825" s="299"/>
      <c r="U825" s="299"/>
      <c r="V825" s="299"/>
    </row>
    <row r="826" spans="18:22">
      <c r="R826" s="299"/>
      <c r="S826" s="299"/>
      <c r="T826" s="299"/>
      <c r="U826" s="299"/>
      <c r="V826" s="299"/>
    </row>
    <row r="827" spans="18:22">
      <c r="R827" s="299"/>
      <c r="S827" s="299"/>
      <c r="T827" s="299"/>
      <c r="U827" s="299"/>
      <c r="V827" s="299"/>
    </row>
    <row r="828" spans="18:22">
      <c r="R828" s="299"/>
      <c r="S828" s="299"/>
      <c r="T828" s="299"/>
      <c r="U828" s="299"/>
      <c r="V828" s="299"/>
    </row>
    <row r="829" spans="18:22">
      <c r="R829" s="299"/>
      <c r="S829" s="299"/>
      <c r="T829" s="299"/>
      <c r="U829" s="299"/>
      <c r="V829" s="299"/>
    </row>
    <row r="830" spans="18:22">
      <c r="R830" s="299"/>
      <c r="S830" s="299"/>
      <c r="T830" s="299"/>
      <c r="U830" s="299"/>
      <c r="V830" s="299"/>
    </row>
    <row r="831" spans="18:22">
      <c r="R831" s="299"/>
      <c r="S831" s="299"/>
      <c r="T831" s="299"/>
      <c r="U831" s="299"/>
      <c r="V831" s="299"/>
    </row>
    <row r="832" spans="18:22">
      <c r="R832" s="299"/>
      <c r="S832" s="299"/>
      <c r="T832" s="299"/>
      <c r="U832" s="299"/>
      <c r="V832" s="299"/>
    </row>
    <row r="833" spans="18:22">
      <c r="R833" s="299"/>
      <c r="S833" s="299"/>
      <c r="T833" s="299"/>
      <c r="U833" s="299"/>
      <c r="V833" s="299"/>
    </row>
    <row r="834" spans="18:22">
      <c r="R834" s="299"/>
      <c r="S834" s="299"/>
      <c r="T834" s="299"/>
      <c r="U834" s="299"/>
      <c r="V834" s="299"/>
    </row>
    <row r="835" spans="18:22">
      <c r="R835" s="299"/>
      <c r="S835" s="299"/>
      <c r="T835" s="299"/>
      <c r="U835" s="299"/>
      <c r="V835" s="299"/>
    </row>
    <row r="836" spans="18:22">
      <c r="R836" s="299"/>
      <c r="S836" s="299"/>
      <c r="T836" s="299"/>
      <c r="U836" s="299"/>
      <c r="V836" s="299"/>
    </row>
    <row r="837" spans="18:22">
      <c r="R837" s="299"/>
      <c r="S837" s="299"/>
      <c r="T837" s="299"/>
      <c r="U837" s="299"/>
      <c r="V837" s="299"/>
    </row>
    <row r="838" spans="18:22">
      <c r="R838" s="299"/>
      <c r="S838" s="299"/>
      <c r="T838" s="299"/>
      <c r="U838" s="299"/>
      <c r="V838" s="299"/>
    </row>
    <row r="839" spans="18:22">
      <c r="R839" s="299"/>
      <c r="S839" s="299"/>
      <c r="T839" s="299"/>
      <c r="U839" s="299"/>
      <c r="V839" s="299"/>
    </row>
    <row r="840" spans="18:22">
      <c r="R840" s="299"/>
      <c r="S840" s="299"/>
      <c r="T840" s="299"/>
      <c r="U840" s="299"/>
      <c r="V840" s="299"/>
    </row>
    <row r="841" spans="18:22">
      <c r="R841" s="299"/>
      <c r="S841" s="299"/>
      <c r="T841" s="299"/>
      <c r="U841" s="299"/>
      <c r="V841" s="299"/>
    </row>
    <row r="842" spans="18:22">
      <c r="R842" s="299"/>
      <c r="S842" s="299"/>
      <c r="T842" s="299"/>
      <c r="U842" s="299"/>
      <c r="V842" s="299"/>
    </row>
    <row r="843" spans="18:22">
      <c r="R843" s="299"/>
      <c r="S843" s="299"/>
      <c r="T843" s="299"/>
      <c r="U843" s="299"/>
      <c r="V843" s="299"/>
    </row>
    <row r="844" spans="18:22">
      <c r="R844" s="299"/>
      <c r="S844" s="299"/>
      <c r="T844" s="299"/>
      <c r="U844" s="299"/>
      <c r="V844" s="299"/>
    </row>
    <row r="845" spans="18:22">
      <c r="R845" s="299"/>
      <c r="S845" s="299"/>
      <c r="T845" s="299"/>
      <c r="U845" s="299"/>
      <c r="V845" s="299"/>
    </row>
    <row r="846" spans="18:22">
      <c r="R846" s="299"/>
      <c r="S846" s="299"/>
      <c r="T846" s="299"/>
      <c r="U846" s="299"/>
      <c r="V846" s="299"/>
    </row>
    <row r="847" spans="18:22">
      <c r="R847" s="299"/>
      <c r="S847" s="299"/>
      <c r="T847" s="299"/>
      <c r="U847" s="299"/>
      <c r="V847" s="299"/>
    </row>
    <row r="848" spans="18:22">
      <c r="R848" s="299"/>
      <c r="S848" s="299"/>
      <c r="T848" s="299"/>
      <c r="U848" s="299"/>
      <c r="V848" s="299"/>
    </row>
    <row r="849" spans="18:22">
      <c r="R849" s="299"/>
      <c r="S849" s="299"/>
      <c r="T849" s="299"/>
      <c r="U849" s="299"/>
      <c r="V849" s="299"/>
    </row>
    <row r="850" spans="18:22">
      <c r="R850" s="299"/>
      <c r="S850" s="299"/>
      <c r="T850" s="299"/>
      <c r="U850" s="299"/>
      <c r="V850" s="299"/>
    </row>
    <row r="851" spans="18:22">
      <c r="R851" s="299"/>
      <c r="S851" s="299"/>
      <c r="T851" s="299"/>
      <c r="U851" s="299"/>
      <c r="V851" s="299"/>
    </row>
    <row r="852" spans="18:22">
      <c r="R852" s="299"/>
      <c r="S852" s="299"/>
      <c r="T852" s="299"/>
      <c r="U852" s="299"/>
      <c r="V852" s="299"/>
    </row>
    <row r="853" spans="18:22">
      <c r="R853" s="299"/>
      <c r="S853" s="299"/>
      <c r="T853" s="299"/>
      <c r="U853" s="299"/>
      <c r="V853" s="299"/>
    </row>
    <row r="854" spans="18:22">
      <c r="R854" s="299"/>
      <c r="S854" s="299"/>
      <c r="T854" s="299"/>
      <c r="U854" s="299"/>
      <c r="V854" s="299"/>
    </row>
    <row r="855" spans="18:22">
      <c r="R855" s="299"/>
      <c r="S855" s="299"/>
      <c r="T855" s="299"/>
      <c r="U855" s="299"/>
      <c r="V855" s="299"/>
    </row>
    <row r="856" spans="18:22">
      <c r="R856" s="299"/>
      <c r="S856" s="299"/>
      <c r="T856" s="299"/>
      <c r="U856" s="299"/>
      <c r="V856" s="299"/>
    </row>
    <row r="857" spans="18:22">
      <c r="R857" s="299"/>
      <c r="S857" s="299"/>
      <c r="T857" s="299"/>
      <c r="U857" s="299"/>
      <c r="V857" s="299"/>
    </row>
    <row r="858" spans="18:22">
      <c r="R858" s="299"/>
      <c r="S858" s="299"/>
      <c r="T858" s="299"/>
      <c r="U858" s="299"/>
      <c r="V858" s="299"/>
    </row>
    <row r="859" spans="18:22">
      <c r="R859" s="299"/>
      <c r="S859" s="299"/>
      <c r="T859" s="299"/>
      <c r="U859" s="299"/>
      <c r="V859" s="299"/>
    </row>
    <row r="860" spans="18:22">
      <c r="R860" s="299"/>
      <c r="S860" s="299"/>
      <c r="T860" s="299"/>
      <c r="U860" s="299"/>
      <c r="V860" s="299"/>
    </row>
    <row r="861" spans="18:22">
      <c r="R861" s="299"/>
      <c r="S861" s="299"/>
      <c r="T861" s="299"/>
      <c r="U861" s="299"/>
      <c r="V861" s="299"/>
    </row>
    <row r="862" spans="18:22">
      <c r="R862" s="299"/>
      <c r="S862" s="299"/>
      <c r="T862" s="299"/>
      <c r="U862" s="299"/>
      <c r="V862" s="299"/>
    </row>
    <row r="863" spans="18:22">
      <c r="R863" s="299"/>
      <c r="S863" s="299"/>
      <c r="T863" s="299"/>
      <c r="U863" s="299"/>
      <c r="V863" s="299"/>
    </row>
    <row r="864" spans="18:22">
      <c r="R864" s="299"/>
      <c r="S864" s="299"/>
      <c r="T864" s="299"/>
      <c r="U864" s="299"/>
      <c r="V864" s="299"/>
    </row>
    <row r="865" spans="18:22">
      <c r="R865" s="299"/>
      <c r="S865" s="299"/>
      <c r="T865" s="299"/>
      <c r="U865" s="299"/>
      <c r="V865" s="299"/>
    </row>
    <row r="866" spans="18:22">
      <c r="R866" s="299"/>
      <c r="S866" s="299"/>
      <c r="T866" s="299"/>
      <c r="U866" s="299"/>
      <c r="V866" s="299"/>
    </row>
    <row r="867" spans="18:22">
      <c r="R867" s="299"/>
      <c r="S867" s="299"/>
      <c r="T867" s="299"/>
      <c r="U867" s="299"/>
      <c r="V867" s="299"/>
    </row>
    <row r="868" spans="18:22">
      <c r="R868" s="299"/>
      <c r="S868" s="299"/>
      <c r="T868" s="299"/>
      <c r="U868" s="299"/>
      <c r="V868" s="299"/>
    </row>
    <row r="869" spans="18:22">
      <c r="R869" s="299"/>
      <c r="S869" s="299"/>
      <c r="T869" s="299"/>
      <c r="U869" s="299"/>
      <c r="V869" s="299"/>
    </row>
    <row r="870" spans="18:22">
      <c r="R870" s="299"/>
      <c r="S870" s="299"/>
      <c r="T870" s="299"/>
      <c r="U870" s="299"/>
      <c r="V870" s="299"/>
    </row>
    <row r="871" spans="18:22">
      <c r="R871" s="299"/>
      <c r="S871" s="299"/>
      <c r="T871" s="299"/>
      <c r="U871" s="299"/>
      <c r="V871" s="299"/>
    </row>
    <row r="872" spans="18:22">
      <c r="R872" s="299"/>
      <c r="S872" s="299"/>
      <c r="T872" s="299"/>
      <c r="U872" s="299"/>
      <c r="V872" s="299"/>
    </row>
    <row r="873" spans="18:22">
      <c r="R873" s="299"/>
      <c r="S873" s="299"/>
      <c r="T873" s="299"/>
      <c r="U873" s="299"/>
      <c r="V873" s="299"/>
    </row>
    <row r="874" spans="18:22">
      <c r="R874" s="299"/>
      <c r="S874" s="299"/>
      <c r="T874" s="299"/>
      <c r="U874" s="299"/>
      <c r="V874" s="299"/>
    </row>
    <row r="875" spans="18:22">
      <c r="R875" s="299"/>
      <c r="S875" s="299"/>
      <c r="T875" s="299"/>
      <c r="U875" s="299"/>
      <c r="V875" s="299"/>
    </row>
    <row r="876" spans="18:22">
      <c r="R876" s="299"/>
      <c r="S876" s="299"/>
      <c r="T876" s="299"/>
      <c r="U876" s="299"/>
      <c r="V876" s="299"/>
    </row>
    <row r="877" spans="18:22">
      <c r="R877" s="299"/>
      <c r="S877" s="299"/>
      <c r="T877" s="299"/>
      <c r="U877" s="299"/>
      <c r="V877" s="299"/>
    </row>
    <row r="878" spans="18:22">
      <c r="R878" s="299"/>
      <c r="S878" s="299"/>
      <c r="T878" s="299"/>
      <c r="U878" s="299"/>
      <c r="V878" s="299"/>
    </row>
    <row r="879" spans="18:22">
      <c r="R879" s="299"/>
      <c r="S879" s="299"/>
      <c r="T879" s="299"/>
      <c r="U879" s="299"/>
      <c r="V879" s="299"/>
    </row>
    <row r="880" spans="18:22">
      <c r="R880" s="299"/>
      <c r="S880" s="299"/>
      <c r="T880" s="299"/>
      <c r="U880" s="299"/>
      <c r="V880" s="299"/>
    </row>
    <row r="881" spans="18:22">
      <c r="R881" s="299"/>
      <c r="S881" s="299"/>
      <c r="T881" s="299"/>
      <c r="U881" s="299"/>
      <c r="V881" s="299"/>
    </row>
    <row r="882" spans="18:22">
      <c r="R882" s="299"/>
      <c r="S882" s="299"/>
      <c r="T882" s="299"/>
      <c r="U882" s="299"/>
      <c r="V882" s="299"/>
    </row>
    <row r="883" spans="18:22">
      <c r="R883" s="299"/>
      <c r="S883" s="299"/>
      <c r="T883" s="299"/>
      <c r="U883" s="299"/>
      <c r="V883" s="299"/>
    </row>
    <row r="884" spans="18:22">
      <c r="R884" s="299"/>
      <c r="S884" s="299"/>
      <c r="T884" s="299"/>
      <c r="U884" s="299"/>
      <c r="V884" s="299"/>
    </row>
    <row r="885" spans="18:22">
      <c r="R885" s="299"/>
      <c r="S885" s="299"/>
      <c r="T885" s="299"/>
      <c r="U885" s="299"/>
      <c r="V885" s="299"/>
    </row>
    <row r="886" spans="18:22">
      <c r="R886" s="299"/>
      <c r="S886" s="299"/>
      <c r="T886" s="299"/>
      <c r="U886" s="299"/>
      <c r="V886" s="299"/>
    </row>
    <row r="887" spans="18:22">
      <c r="R887" s="299"/>
      <c r="S887" s="299"/>
      <c r="T887" s="299"/>
      <c r="U887" s="299"/>
      <c r="V887" s="299"/>
    </row>
    <row r="888" spans="18:22">
      <c r="R888" s="299"/>
      <c r="S888" s="299"/>
      <c r="T888" s="299"/>
      <c r="U888" s="299"/>
      <c r="V888" s="299"/>
    </row>
    <row r="889" spans="18:22">
      <c r="R889" s="299"/>
      <c r="S889" s="299"/>
      <c r="T889" s="299"/>
      <c r="U889" s="299"/>
      <c r="V889" s="299"/>
    </row>
    <row r="890" spans="18:22">
      <c r="R890" s="299"/>
      <c r="S890" s="299"/>
      <c r="T890" s="299"/>
      <c r="U890" s="299"/>
      <c r="V890" s="299"/>
    </row>
    <row r="891" spans="18:22">
      <c r="R891" s="299"/>
      <c r="S891" s="299"/>
      <c r="T891" s="299"/>
      <c r="U891" s="299"/>
      <c r="V891" s="299"/>
    </row>
    <row r="892" spans="18:22">
      <c r="R892" s="299"/>
      <c r="S892" s="299"/>
      <c r="T892" s="299"/>
      <c r="U892" s="299"/>
      <c r="V892" s="299"/>
    </row>
    <row r="893" spans="18:22">
      <c r="R893" s="299"/>
      <c r="S893" s="299"/>
      <c r="T893" s="299"/>
      <c r="U893" s="299"/>
      <c r="V893" s="299"/>
    </row>
    <row r="894" spans="18:22">
      <c r="R894" s="299"/>
      <c r="S894" s="299"/>
      <c r="T894" s="299"/>
      <c r="U894" s="299"/>
      <c r="V894" s="299"/>
    </row>
    <row r="895" spans="18:22">
      <c r="R895" s="299"/>
      <c r="S895" s="299"/>
      <c r="T895" s="299"/>
      <c r="U895" s="299"/>
      <c r="V895" s="299"/>
    </row>
    <row r="896" spans="18:22">
      <c r="R896" s="299"/>
      <c r="S896" s="299"/>
      <c r="T896" s="299"/>
      <c r="U896" s="299"/>
      <c r="V896" s="299"/>
    </row>
    <row r="897" spans="18:22">
      <c r="R897" s="299"/>
      <c r="S897" s="299"/>
      <c r="T897" s="299"/>
      <c r="U897" s="299"/>
      <c r="V897" s="299"/>
    </row>
    <row r="898" spans="18:22">
      <c r="R898" s="299"/>
      <c r="S898" s="299"/>
      <c r="T898" s="299"/>
      <c r="U898" s="299"/>
      <c r="V898" s="299"/>
    </row>
    <row r="899" spans="18:22">
      <c r="R899" s="299"/>
      <c r="S899" s="299"/>
      <c r="T899" s="299"/>
      <c r="U899" s="299"/>
      <c r="V899" s="299"/>
    </row>
    <row r="900" spans="18:22">
      <c r="R900" s="299"/>
      <c r="S900" s="299"/>
      <c r="T900" s="299"/>
      <c r="U900" s="299"/>
      <c r="V900" s="299"/>
    </row>
    <row r="901" spans="18:22">
      <c r="R901" s="299"/>
      <c r="S901" s="299"/>
      <c r="T901" s="299"/>
      <c r="U901" s="299"/>
      <c r="V901" s="299"/>
    </row>
    <row r="902" spans="18:22">
      <c r="R902" s="299"/>
      <c r="S902" s="299"/>
      <c r="T902" s="299"/>
      <c r="U902" s="299"/>
      <c r="V902" s="299"/>
    </row>
    <row r="903" spans="18:22">
      <c r="R903" s="299"/>
      <c r="S903" s="299"/>
      <c r="T903" s="299"/>
      <c r="U903" s="299"/>
      <c r="V903" s="299"/>
    </row>
    <row r="904" spans="18:22">
      <c r="R904" s="299"/>
      <c r="S904" s="299"/>
      <c r="T904" s="299"/>
      <c r="U904" s="299"/>
      <c r="V904" s="299"/>
    </row>
    <row r="905" spans="18:22">
      <c r="R905" s="299"/>
      <c r="S905" s="299"/>
      <c r="T905" s="299"/>
      <c r="U905" s="299"/>
      <c r="V905" s="299"/>
    </row>
    <row r="906" spans="18:22">
      <c r="R906" s="299"/>
      <c r="S906" s="299"/>
      <c r="T906" s="299"/>
      <c r="U906" s="299"/>
      <c r="V906" s="299"/>
    </row>
    <row r="907" spans="18:22">
      <c r="R907" s="299"/>
      <c r="S907" s="299"/>
      <c r="T907" s="299"/>
      <c r="U907" s="299"/>
      <c r="V907" s="299"/>
    </row>
    <row r="908" spans="18:22">
      <c r="R908" s="299"/>
      <c r="S908" s="299"/>
      <c r="T908" s="299"/>
      <c r="U908" s="299"/>
      <c r="V908" s="299"/>
    </row>
    <row r="909" spans="18:22">
      <c r="R909" s="299"/>
      <c r="S909" s="299"/>
      <c r="T909" s="299"/>
      <c r="U909" s="299"/>
      <c r="V909" s="299"/>
    </row>
    <row r="910" spans="18:22">
      <c r="R910" s="299"/>
      <c r="S910" s="299"/>
      <c r="T910" s="299"/>
      <c r="U910" s="299"/>
      <c r="V910" s="299"/>
    </row>
    <row r="911" spans="18:22">
      <c r="R911" s="299"/>
      <c r="S911" s="299"/>
      <c r="T911" s="299"/>
      <c r="U911" s="299"/>
      <c r="V911" s="299"/>
    </row>
    <row r="912" spans="18:22">
      <c r="R912" s="299"/>
      <c r="S912" s="299"/>
      <c r="T912" s="299"/>
      <c r="U912" s="299"/>
      <c r="V912" s="299"/>
    </row>
    <row r="913" spans="18:22">
      <c r="R913" s="299"/>
      <c r="S913" s="299"/>
      <c r="T913" s="299"/>
      <c r="U913" s="299"/>
      <c r="V913" s="299"/>
    </row>
    <row r="914" spans="18:22">
      <c r="R914" s="299"/>
      <c r="S914" s="299"/>
      <c r="T914" s="299"/>
      <c r="U914" s="299"/>
      <c r="V914" s="299"/>
    </row>
    <row r="915" spans="18:22">
      <c r="R915" s="299"/>
      <c r="S915" s="299"/>
      <c r="T915" s="299"/>
      <c r="U915" s="299"/>
      <c r="V915" s="299"/>
    </row>
    <row r="916" spans="18:22">
      <c r="R916" s="299"/>
      <c r="S916" s="299"/>
      <c r="T916" s="299"/>
      <c r="U916" s="299"/>
      <c r="V916" s="299"/>
    </row>
    <row r="917" spans="18:22">
      <c r="R917" s="299"/>
      <c r="S917" s="299"/>
      <c r="T917" s="299"/>
      <c r="U917" s="299"/>
      <c r="V917" s="299"/>
    </row>
    <row r="918" spans="18:22">
      <c r="R918" s="299"/>
      <c r="S918" s="299"/>
      <c r="T918" s="299"/>
      <c r="U918" s="299"/>
      <c r="V918" s="299"/>
    </row>
    <row r="919" spans="18:22">
      <c r="R919" s="299"/>
      <c r="S919" s="299"/>
      <c r="T919" s="299"/>
      <c r="U919" s="299"/>
      <c r="V919" s="299"/>
    </row>
    <row r="920" spans="18:22">
      <c r="R920" s="299"/>
      <c r="S920" s="299"/>
      <c r="T920" s="299"/>
      <c r="U920" s="299"/>
      <c r="V920" s="299"/>
    </row>
    <row r="921" spans="18:22">
      <c r="R921" s="299"/>
      <c r="S921" s="299"/>
      <c r="T921" s="299"/>
      <c r="U921" s="299"/>
      <c r="V921" s="299"/>
    </row>
    <row r="922" spans="18:22">
      <c r="R922" s="299"/>
      <c r="S922" s="299"/>
      <c r="T922" s="299"/>
      <c r="U922" s="299"/>
      <c r="V922" s="299"/>
    </row>
    <row r="923" spans="18:22">
      <c r="R923" s="299"/>
      <c r="S923" s="299"/>
      <c r="T923" s="299"/>
      <c r="U923" s="299"/>
      <c r="V923" s="299"/>
    </row>
    <row r="924" spans="18:22">
      <c r="R924" s="299"/>
      <c r="S924" s="299"/>
      <c r="T924" s="299"/>
      <c r="U924" s="299"/>
      <c r="V924" s="299"/>
    </row>
    <row r="925" spans="18:22">
      <c r="R925" s="299"/>
      <c r="S925" s="299"/>
      <c r="T925" s="299"/>
      <c r="U925" s="299"/>
      <c r="V925" s="299"/>
    </row>
    <row r="926" spans="18:22">
      <c r="R926" s="299"/>
      <c r="S926" s="299"/>
      <c r="T926" s="299"/>
      <c r="U926" s="299"/>
      <c r="V926" s="299"/>
    </row>
    <row r="927" spans="18:22">
      <c r="R927" s="299"/>
      <c r="S927" s="299"/>
      <c r="T927" s="299"/>
      <c r="U927" s="299"/>
      <c r="V927" s="299"/>
    </row>
    <row r="928" spans="18:22">
      <c r="R928" s="299"/>
      <c r="S928" s="299"/>
      <c r="T928" s="299"/>
      <c r="U928" s="299"/>
      <c r="V928" s="299"/>
    </row>
    <row r="929" spans="18:22">
      <c r="R929" s="299"/>
      <c r="S929" s="299"/>
      <c r="T929" s="299"/>
      <c r="U929" s="299"/>
      <c r="V929" s="299"/>
    </row>
    <row r="930" spans="18:22">
      <c r="R930" s="299"/>
      <c r="S930" s="299"/>
      <c r="T930" s="299"/>
      <c r="U930" s="299"/>
      <c r="V930" s="299"/>
    </row>
    <row r="931" spans="18:22">
      <c r="R931" s="299"/>
      <c r="S931" s="299"/>
      <c r="T931" s="299"/>
      <c r="U931" s="299"/>
      <c r="V931" s="299"/>
    </row>
    <row r="932" spans="18:22">
      <c r="R932" s="299"/>
      <c r="S932" s="299"/>
      <c r="T932" s="299"/>
      <c r="U932" s="299"/>
      <c r="V932" s="299"/>
    </row>
    <row r="933" spans="18:22">
      <c r="R933" s="299"/>
      <c r="S933" s="299"/>
      <c r="T933" s="299"/>
      <c r="U933" s="299"/>
      <c r="V933" s="299"/>
    </row>
    <row r="934" spans="18:22">
      <c r="R934" s="299"/>
      <c r="S934" s="299"/>
      <c r="T934" s="299"/>
      <c r="U934" s="299"/>
      <c r="V934" s="299"/>
    </row>
    <row r="935" spans="18:22">
      <c r="R935" s="299"/>
      <c r="S935" s="299"/>
      <c r="T935" s="299"/>
      <c r="U935" s="299"/>
      <c r="V935" s="299"/>
    </row>
    <row r="936" spans="18:22">
      <c r="R936" s="299"/>
      <c r="S936" s="299"/>
      <c r="T936" s="299"/>
      <c r="U936" s="299"/>
      <c r="V936" s="299"/>
    </row>
    <row r="937" spans="18:22">
      <c r="R937" s="299"/>
      <c r="S937" s="299"/>
      <c r="T937" s="299"/>
      <c r="U937" s="299"/>
      <c r="V937" s="299"/>
    </row>
    <row r="938" spans="18:22">
      <c r="R938" s="299"/>
      <c r="S938" s="299"/>
      <c r="T938" s="299"/>
      <c r="U938" s="299"/>
      <c r="V938" s="299"/>
    </row>
    <row r="939" spans="18:22">
      <c r="R939" s="299"/>
      <c r="S939" s="299"/>
      <c r="T939" s="299"/>
      <c r="U939" s="299"/>
      <c r="V939" s="299"/>
    </row>
    <row r="940" spans="18:22">
      <c r="R940" s="299"/>
      <c r="S940" s="299"/>
      <c r="T940" s="299"/>
      <c r="U940" s="299"/>
      <c r="V940" s="299"/>
    </row>
    <row r="941" spans="18:22">
      <c r="R941" s="299"/>
      <c r="S941" s="299"/>
      <c r="T941" s="299"/>
      <c r="U941" s="299"/>
      <c r="V941" s="299"/>
    </row>
    <row r="942" spans="18:22">
      <c r="R942" s="299"/>
      <c r="S942" s="299"/>
      <c r="T942" s="299"/>
      <c r="U942" s="299"/>
      <c r="V942" s="299"/>
    </row>
    <row r="943" spans="18:22">
      <c r="R943" s="299"/>
      <c r="S943" s="299"/>
      <c r="T943" s="299"/>
      <c r="U943" s="299"/>
      <c r="V943" s="299"/>
    </row>
    <row r="944" spans="18:22">
      <c r="R944" s="299"/>
      <c r="S944" s="299"/>
      <c r="T944" s="299"/>
      <c r="U944" s="299"/>
      <c r="V944" s="299"/>
    </row>
    <row r="945" spans="18:22">
      <c r="R945" s="299"/>
      <c r="S945" s="299"/>
      <c r="T945" s="299"/>
      <c r="U945" s="299"/>
      <c r="V945" s="299"/>
    </row>
    <row r="946" spans="18:22">
      <c r="R946" s="299"/>
      <c r="S946" s="299"/>
      <c r="T946" s="299"/>
      <c r="U946" s="299"/>
      <c r="V946" s="299"/>
    </row>
    <row r="947" spans="18:22">
      <c r="R947" s="299"/>
      <c r="S947" s="299"/>
      <c r="T947" s="299"/>
      <c r="U947" s="299"/>
      <c r="V947" s="299"/>
    </row>
    <row r="948" spans="18:22">
      <c r="R948" s="299"/>
      <c r="S948" s="299"/>
      <c r="T948" s="299"/>
      <c r="U948" s="299"/>
      <c r="V948" s="299"/>
    </row>
    <row r="949" spans="18:22">
      <c r="R949" s="299"/>
      <c r="S949" s="299"/>
      <c r="T949" s="299"/>
      <c r="U949" s="299"/>
      <c r="V949" s="299"/>
    </row>
    <row r="950" spans="18:22">
      <c r="R950" s="299"/>
      <c r="S950" s="299"/>
      <c r="T950" s="299"/>
      <c r="U950" s="299"/>
      <c r="V950" s="299"/>
    </row>
    <row r="951" spans="18:22">
      <c r="R951" s="299"/>
      <c r="S951" s="299"/>
      <c r="T951" s="299"/>
      <c r="U951" s="299"/>
      <c r="V951" s="299"/>
    </row>
    <row r="952" spans="18:22">
      <c r="R952" s="299"/>
      <c r="S952" s="299"/>
      <c r="T952" s="299"/>
      <c r="U952" s="299"/>
      <c r="V952" s="299"/>
    </row>
    <row r="953" spans="18:22">
      <c r="R953" s="299"/>
      <c r="S953" s="299"/>
      <c r="T953" s="299"/>
      <c r="U953" s="299"/>
      <c r="V953" s="299"/>
    </row>
    <row r="954" spans="18:22">
      <c r="R954" s="299"/>
      <c r="S954" s="299"/>
      <c r="T954" s="299"/>
      <c r="U954" s="299"/>
      <c r="V954" s="299"/>
    </row>
    <row r="955" spans="18:22">
      <c r="R955" s="299"/>
      <c r="S955" s="299"/>
      <c r="T955" s="299"/>
      <c r="U955" s="299"/>
      <c r="V955" s="299"/>
    </row>
    <row r="956" spans="18:22">
      <c r="R956" s="299"/>
      <c r="S956" s="299"/>
      <c r="T956" s="299"/>
      <c r="U956" s="299"/>
      <c r="V956" s="299"/>
    </row>
    <row r="957" spans="18:22">
      <c r="R957" s="299"/>
      <c r="S957" s="299"/>
      <c r="T957" s="299"/>
      <c r="U957" s="299"/>
      <c r="V957" s="299"/>
    </row>
    <row r="958" spans="18:22">
      <c r="R958" s="299"/>
      <c r="S958" s="299"/>
      <c r="T958" s="299"/>
      <c r="U958" s="299"/>
      <c r="V958" s="299"/>
    </row>
    <row r="959" spans="18:22">
      <c r="R959" s="299"/>
      <c r="S959" s="299"/>
      <c r="T959" s="299"/>
      <c r="U959" s="299"/>
      <c r="V959" s="299"/>
    </row>
    <row r="960" spans="18:22">
      <c r="R960" s="299"/>
      <c r="S960" s="299"/>
      <c r="T960" s="299"/>
      <c r="U960" s="299"/>
      <c r="V960" s="299"/>
    </row>
    <row r="961" spans="18:22">
      <c r="R961" s="299"/>
      <c r="S961" s="299"/>
      <c r="T961" s="299"/>
      <c r="U961" s="299"/>
      <c r="V961" s="299"/>
    </row>
    <row r="962" spans="18:22">
      <c r="R962" s="299"/>
      <c r="S962" s="299"/>
      <c r="T962" s="299"/>
      <c r="U962" s="299"/>
      <c r="V962" s="299"/>
    </row>
    <row r="963" spans="18:22">
      <c r="R963" s="299"/>
      <c r="S963" s="299"/>
      <c r="T963" s="299"/>
      <c r="U963" s="299"/>
      <c r="V963" s="299"/>
    </row>
    <row r="964" spans="18:22">
      <c r="R964" s="299"/>
      <c r="S964" s="299"/>
      <c r="T964" s="299"/>
      <c r="U964" s="299"/>
      <c r="V964" s="299"/>
    </row>
    <row r="965" spans="18:22">
      <c r="R965" s="299"/>
      <c r="S965" s="299"/>
      <c r="T965" s="299"/>
      <c r="U965" s="299"/>
      <c r="V965" s="299"/>
    </row>
    <row r="966" spans="18:22">
      <c r="R966" s="299"/>
      <c r="S966" s="299"/>
      <c r="T966" s="299"/>
      <c r="U966" s="299"/>
      <c r="V966" s="299"/>
    </row>
    <row r="967" spans="18:22">
      <c r="R967" s="299"/>
      <c r="S967" s="299"/>
      <c r="T967" s="299"/>
      <c r="U967" s="299"/>
      <c r="V967" s="299"/>
    </row>
    <row r="968" spans="18:22">
      <c r="R968" s="299"/>
      <c r="S968" s="299"/>
      <c r="T968" s="299"/>
      <c r="U968" s="299"/>
      <c r="V968" s="299"/>
    </row>
    <row r="969" spans="18:22">
      <c r="R969" s="299"/>
      <c r="S969" s="299"/>
      <c r="T969" s="299"/>
      <c r="U969" s="299"/>
      <c r="V969" s="299"/>
    </row>
    <row r="970" spans="18:22">
      <c r="R970" s="299"/>
      <c r="S970" s="299"/>
      <c r="T970" s="299"/>
      <c r="U970" s="299"/>
      <c r="V970" s="299"/>
    </row>
    <row r="971" spans="18:22">
      <c r="R971" s="299"/>
      <c r="S971" s="299"/>
      <c r="T971" s="299"/>
      <c r="U971" s="299"/>
      <c r="V971" s="299"/>
    </row>
    <row r="972" spans="18:22">
      <c r="R972" s="299"/>
      <c r="S972" s="299"/>
      <c r="T972" s="299"/>
      <c r="U972" s="299"/>
      <c r="V972" s="299"/>
    </row>
    <row r="973" spans="18:22">
      <c r="R973" s="299"/>
      <c r="S973" s="299"/>
      <c r="T973" s="299"/>
      <c r="U973" s="299"/>
      <c r="V973" s="299"/>
    </row>
    <row r="974" spans="18:22">
      <c r="R974" s="299"/>
      <c r="S974" s="299"/>
      <c r="T974" s="299"/>
      <c r="U974" s="299"/>
      <c r="V974" s="299"/>
    </row>
    <row r="975" spans="18:22">
      <c r="R975" s="299"/>
      <c r="S975" s="299"/>
      <c r="T975" s="299"/>
      <c r="U975" s="299"/>
      <c r="V975" s="299"/>
    </row>
    <row r="976" spans="18:22">
      <c r="R976" s="299"/>
      <c r="S976" s="299"/>
      <c r="T976" s="299"/>
      <c r="U976" s="299"/>
      <c r="V976" s="299"/>
    </row>
    <row r="977" spans="18:22">
      <c r="R977" s="299"/>
      <c r="S977" s="299"/>
      <c r="T977" s="299"/>
      <c r="U977" s="299"/>
      <c r="V977" s="299"/>
    </row>
    <row r="978" spans="18:22">
      <c r="R978" s="299"/>
      <c r="S978" s="299"/>
      <c r="T978" s="299"/>
      <c r="U978" s="299"/>
      <c r="V978" s="299"/>
    </row>
    <row r="979" spans="18:22">
      <c r="R979" s="299"/>
      <c r="S979" s="299"/>
      <c r="T979" s="299"/>
      <c r="U979" s="299"/>
      <c r="V979" s="299"/>
    </row>
    <row r="980" spans="18:22">
      <c r="R980" s="299"/>
      <c r="S980" s="299"/>
      <c r="T980" s="299"/>
      <c r="U980" s="299"/>
      <c r="V980" s="299"/>
    </row>
    <row r="981" spans="18:22">
      <c r="R981" s="299"/>
      <c r="S981" s="299"/>
      <c r="T981" s="299"/>
      <c r="U981" s="299"/>
      <c r="V981" s="299"/>
    </row>
    <row r="982" spans="18:22">
      <c r="R982" s="299"/>
      <c r="S982" s="299"/>
      <c r="T982" s="299"/>
      <c r="U982" s="299"/>
      <c r="V982" s="299"/>
    </row>
    <row r="983" spans="18:22">
      <c r="R983" s="299"/>
      <c r="S983" s="299"/>
      <c r="T983" s="299"/>
      <c r="U983" s="299"/>
      <c r="V983" s="299"/>
    </row>
    <row r="984" spans="18:22">
      <c r="R984" s="299"/>
      <c r="S984" s="299"/>
      <c r="T984" s="299"/>
      <c r="U984" s="299"/>
      <c r="V984" s="299"/>
    </row>
    <row r="985" spans="18:22">
      <c r="R985" s="299"/>
      <c r="S985" s="299"/>
      <c r="T985" s="299"/>
      <c r="U985" s="299"/>
      <c r="V985" s="299"/>
    </row>
    <row r="986" spans="18:22">
      <c r="R986" s="299"/>
      <c r="S986" s="299"/>
      <c r="T986" s="299"/>
      <c r="U986" s="299"/>
      <c r="V986" s="299"/>
    </row>
    <row r="987" spans="18:22">
      <c r="R987" s="299"/>
      <c r="S987" s="299"/>
      <c r="T987" s="299"/>
      <c r="U987" s="299"/>
      <c r="V987" s="299"/>
    </row>
    <row r="988" spans="18:22">
      <c r="R988" s="299"/>
      <c r="S988" s="299"/>
      <c r="T988" s="299"/>
      <c r="U988" s="299"/>
      <c r="V988" s="299"/>
    </row>
    <row r="989" spans="18:22">
      <c r="R989" s="299"/>
      <c r="S989" s="299"/>
      <c r="T989" s="299"/>
      <c r="U989" s="299"/>
      <c r="V989" s="299"/>
    </row>
    <row r="990" spans="18:22">
      <c r="R990" s="299"/>
      <c r="S990" s="299"/>
      <c r="T990" s="299"/>
      <c r="U990" s="299"/>
      <c r="V990" s="299"/>
    </row>
    <row r="991" spans="18:22">
      <c r="R991" s="299"/>
      <c r="S991" s="299"/>
      <c r="T991" s="299"/>
      <c r="U991" s="299"/>
      <c r="V991" s="299"/>
    </row>
    <row r="992" spans="18:22">
      <c r="R992" s="299"/>
      <c r="S992" s="299"/>
      <c r="T992" s="299"/>
      <c r="U992" s="299"/>
      <c r="V992" s="299"/>
    </row>
    <row r="993" spans="18:22">
      <c r="R993" s="299"/>
      <c r="S993" s="299"/>
      <c r="T993" s="299"/>
      <c r="U993" s="299"/>
      <c r="V993" s="299"/>
    </row>
    <row r="994" spans="18:22">
      <c r="R994" s="299"/>
      <c r="S994" s="299"/>
      <c r="T994" s="299"/>
      <c r="U994" s="299"/>
      <c r="V994" s="299"/>
    </row>
    <row r="995" spans="18:22">
      <c r="R995" s="299"/>
      <c r="S995" s="299"/>
      <c r="T995" s="299"/>
      <c r="U995" s="299"/>
      <c r="V995" s="299"/>
    </row>
    <row r="996" spans="18:22">
      <c r="R996" s="299"/>
      <c r="S996" s="299"/>
      <c r="T996" s="299"/>
      <c r="U996" s="299"/>
      <c r="V996" s="299"/>
    </row>
    <row r="997" spans="18:22">
      <c r="R997" s="299"/>
      <c r="S997" s="299"/>
      <c r="T997" s="299"/>
      <c r="U997" s="299"/>
      <c r="V997" s="299"/>
    </row>
    <row r="998" spans="18:22">
      <c r="R998" s="299"/>
      <c r="S998" s="299"/>
      <c r="T998" s="299"/>
      <c r="U998" s="299"/>
      <c r="V998" s="299"/>
    </row>
    <row r="999" spans="18:22">
      <c r="R999" s="299"/>
      <c r="S999" s="299"/>
      <c r="T999" s="299"/>
      <c r="U999" s="299"/>
      <c r="V999" s="299"/>
    </row>
    <row r="1000" spans="18:22">
      <c r="R1000" s="299"/>
      <c r="S1000" s="299"/>
      <c r="T1000" s="299"/>
      <c r="U1000" s="299"/>
      <c r="V1000" s="299"/>
    </row>
    <row r="1001" spans="18:22">
      <c r="R1001" s="299"/>
      <c r="S1001" s="299"/>
      <c r="T1001" s="299"/>
      <c r="U1001" s="299"/>
      <c r="V1001" s="299"/>
    </row>
    <row r="1002" spans="18:22">
      <c r="R1002" s="299"/>
      <c r="S1002" s="299"/>
      <c r="T1002" s="299"/>
      <c r="U1002" s="299"/>
      <c r="V1002" s="299"/>
    </row>
    <row r="1003" spans="18:22">
      <c r="R1003" s="299"/>
      <c r="S1003" s="299"/>
      <c r="T1003" s="299"/>
      <c r="U1003" s="299"/>
      <c r="V1003" s="299"/>
    </row>
    <row r="1004" spans="18:22">
      <c r="R1004" s="299"/>
      <c r="S1004" s="299"/>
      <c r="T1004" s="299"/>
      <c r="U1004" s="299"/>
      <c r="V1004" s="299"/>
    </row>
    <row r="1005" spans="18:22">
      <c r="R1005" s="299"/>
      <c r="S1005" s="299"/>
      <c r="T1005" s="299"/>
      <c r="U1005" s="299"/>
      <c r="V1005" s="299"/>
    </row>
    <row r="1006" spans="18:22">
      <c r="R1006" s="299"/>
      <c r="S1006" s="299"/>
      <c r="T1006" s="299"/>
      <c r="U1006" s="299"/>
      <c r="V1006" s="299"/>
    </row>
    <row r="1007" spans="18:22">
      <c r="R1007" s="299"/>
      <c r="S1007" s="299"/>
      <c r="T1007" s="299"/>
      <c r="U1007" s="299"/>
      <c r="V1007" s="299"/>
    </row>
    <row r="1008" spans="18:22">
      <c r="R1008" s="299"/>
      <c r="S1008" s="299"/>
      <c r="T1008" s="299"/>
      <c r="U1008" s="299"/>
      <c r="V1008" s="299"/>
    </row>
    <row r="1009" spans="18:22">
      <c r="R1009" s="299"/>
      <c r="S1009" s="299"/>
      <c r="T1009" s="299"/>
      <c r="U1009" s="299"/>
      <c r="V1009" s="299"/>
    </row>
    <row r="1010" spans="18:22">
      <c r="R1010" s="299"/>
      <c r="S1010" s="299"/>
      <c r="T1010" s="299"/>
      <c r="U1010" s="299"/>
      <c r="V1010" s="299"/>
    </row>
    <row r="1011" spans="18:22">
      <c r="R1011" s="299"/>
      <c r="S1011" s="299"/>
      <c r="T1011" s="299"/>
      <c r="U1011" s="299"/>
      <c r="V1011" s="299"/>
    </row>
    <row r="1012" spans="18:22">
      <c r="R1012" s="299"/>
      <c r="S1012" s="299"/>
      <c r="T1012" s="299"/>
      <c r="U1012" s="299"/>
      <c r="V1012" s="299"/>
    </row>
    <row r="1013" spans="18:22">
      <c r="R1013" s="299"/>
      <c r="S1013" s="299"/>
      <c r="T1013" s="299"/>
      <c r="U1013" s="299"/>
      <c r="V1013" s="299"/>
    </row>
    <row r="1014" spans="18:22">
      <c r="R1014" s="299"/>
      <c r="S1014" s="299"/>
      <c r="T1014" s="299"/>
      <c r="U1014" s="299"/>
      <c r="V1014" s="299"/>
    </row>
    <row r="1015" spans="18:22">
      <c r="R1015" s="299"/>
      <c r="S1015" s="299"/>
      <c r="T1015" s="299"/>
      <c r="U1015" s="299"/>
      <c r="V1015" s="299"/>
    </row>
    <row r="1016" spans="18:22">
      <c r="R1016" s="299"/>
      <c r="S1016" s="299"/>
      <c r="T1016" s="299"/>
      <c r="U1016" s="299"/>
      <c r="V1016" s="299"/>
    </row>
    <row r="1017" spans="18:22">
      <c r="R1017" s="299"/>
      <c r="S1017" s="299"/>
      <c r="T1017" s="299"/>
      <c r="U1017" s="299"/>
      <c r="V1017" s="299"/>
    </row>
    <row r="1018" spans="18:22">
      <c r="R1018" s="299"/>
      <c r="S1018" s="299"/>
      <c r="T1018" s="299"/>
      <c r="U1018" s="299"/>
      <c r="V1018" s="299"/>
    </row>
    <row r="1019" spans="18:22">
      <c r="R1019" s="299"/>
      <c r="S1019" s="299"/>
      <c r="T1019" s="299"/>
      <c r="U1019" s="299"/>
      <c r="V1019" s="299"/>
    </row>
    <row r="1020" spans="18:22">
      <c r="R1020" s="299"/>
      <c r="S1020" s="299"/>
      <c r="T1020" s="299"/>
      <c r="U1020" s="299"/>
      <c r="V1020" s="299"/>
    </row>
    <row r="1021" spans="18:22">
      <c r="R1021" s="299"/>
      <c r="S1021" s="299"/>
      <c r="T1021" s="299"/>
      <c r="U1021" s="299"/>
      <c r="V1021" s="299"/>
    </row>
    <row r="1022" spans="18:22">
      <c r="R1022" s="299"/>
      <c r="S1022" s="299"/>
      <c r="T1022" s="299"/>
      <c r="U1022" s="299"/>
      <c r="V1022" s="299"/>
    </row>
    <row r="1023" spans="18:22">
      <c r="R1023" s="299"/>
      <c r="S1023" s="299"/>
      <c r="T1023" s="299"/>
      <c r="U1023" s="299"/>
      <c r="V1023" s="299"/>
    </row>
    <row r="1024" spans="18:22">
      <c r="R1024" s="299"/>
      <c r="S1024" s="299"/>
      <c r="T1024" s="299"/>
      <c r="U1024" s="299"/>
      <c r="V1024" s="299"/>
    </row>
    <row r="1025" spans="18:22">
      <c r="R1025" s="299"/>
      <c r="S1025" s="299"/>
      <c r="T1025" s="299"/>
      <c r="U1025" s="299"/>
      <c r="V1025" s="299"/>
    </row>
    <row r="1026" spans="18:22">
      <c r="R1026" s="299"/>
      <c r="S1026" s="299"/>
      <c r="T1026" s="299"/>
      <c r="U1026" s="299"/>
      <c r="V1026" s="299"/>
    </row>
    <row r="1027" spans="18:22">
      <c r="R1027" s="299"/>
      <c r="S1027" s="299"/>
      <c r="T1027" s="299"/>
      <c r="U1027" s="299"/>
      <c r="V1027" s="299"/>
    </row>
    <row r="1028" spans="18:22">
      <c r="R1028" s="299"/>
      <c r="S1028" s="299"/>
      <c r="T1028" s="299"/>
      <c r="U1028" s="299"/>
      <c r="V1028" s="299"/>
    </row>
    <row r="1029" spans="18:22">
      <c r="R1029" s="299"/>
      <c r="S1029" s="299"/>
      <c r="T1029" s="299"/>
      <c r="U1029" s="299"/>
      <c r="V1029" s="299"/>
    </row>
    <row r="1030" spans="18:22">
      <c r="R1030" s="299"/>
      <c r="S1030" s="299"/>
      <c r="T1030" s="299"/>
      <c r="U1030" s="299"/>
      <c r="V1030" s="299"/>
    </row>
    <row r="1031" spans="18:22">
      <c r="R1031" s="299"/>
      <c r="S1031" s="299"/>
      <c r="T1031" s="299"/>
      <c r="U1031" s="299"/>
      <c r="V1031" s="299"/>
    </row>
    <row r="1032" spans="18:22">
      <c r="R1032" s="299"/>
      <c r="S1032" s="299"/>
      <c r="T1032" s="299"/>
      <c r="U1032" s="299"/>
      <c r="V1032" s="299"/>
    </row>
    <row r="1033" spans="18:22">
      <c r="R1033" s="299"/>
      <c r="S1033" s="299"/>
      <c r="T1033" s="299"/>
      <c r="U1033" s="299"/>
      <c r="V1033" s="299"/>
    </row>
    <row r="1034" spans="18:22">
      <c r="R1034" s="299"/>
      <c r="S1034" s="299"/>
      <c r="T1034" s="299"/>
      <c r="U1034" s="299"/>
      <c r="V1034" s="299"/>
    </row>
    <row r="1035" spans="18:22">
      <c r="R1035" s="299"/>
      <c r="S1035" s="299"/>
      <c r="T1035" s="299"/>
      <c r="U1035" s="299"/>
      <c r="V1035" s="299"/>
    </row>
    <row r="1036" spans="18:22">
      <c r="R1036" s="299"/>
      <c r="S1036" s="299"/>
      <c r="T1036" s="299"/>
      <c r="U1036" s="299"/>
      <c r="V1036" s="299"/>
    </row>
    <row r="1037" spans="18:22">
      <c r="R1037" s="299"/>
      <c r="S1037" s="299"/>
      <c r="T1037" s="299"/>
      <c r="U1037" s="299"/>
      <c r="V1037" s="299"/>
    </row>
    <row r="1038" spans="18:22">
      <c r="R1038" s="299"/>
      <c r="S1038" s="299"/>
      <c r="T1038" s="299"/>
      <c r="U1038" s="299"/>
      <c r="V1038" s="299"/>
    </row>
    <row r="1039" spans="18:22">
      <c r="R1039" s="299"/>
      <c r="S1039" s="299"/>
      <c r="T1039" s="299"/>
      <c r="U1039" s="299"/>
      <c r="V1039" s="299"/>
    </row>
    <row r="1040" spans="18:22">
      <c r="R1040" s="299"/>
      <c r="S1040" s="299"/>
      <c r="T1040" s="299"/>
      <c r="U1040" s="299"/>
      <c r="V1040" s="299"/>
    </row>
    <row r="1041" spans="18:22">
      <c r="R1041" s="299"/>
      <c r="S1041" s="299"/>
      <c r="T1041" s="299"/>
      <c r="U1041" s="299"/>
      <c r="V1041" s="299"/>
    </row>
    <row r="1042" spans="18:22">
      <c r="R1042" s="299"/>
      <c r="S1042" s="299"/>
      <c r="T1042" s="299"/>
      <c r="U1042" s="299"/>
      <c r="V1042" s="299"/>
    </row>
    <row r="1043" spans="18:22">
      <c r="R1043" s="299"/>
      <c r="S1043" s="299"/>
      <c r="T1043" s="299"/>
      <c r="U1043" s="299"/>
      <c r="V1043" s="299"/>
    </row>
    <row r="1044" spans="18:22">
      <c r="R1044" s="299"/>
      <c r="S1044" s="299"/>
      <c r="T1044" s="299"/>
      <c r="U1044" s="299"/>
      <c r="V1044" s="299"/>
    </row>
    <row r="1045" spans="18:22">
      <c r="R1045" s="299"/>
      <c r="S1045" s="299"/>
      <c r="T1045" s="299"/>
      <c r="U1045" s="299"/>
      <c r="V1045" s="299"/>
    </row>
    <row r="1046" spans="18:22">
      <c r="R1046" s="299"/>
      <c r="S1046" s="299"/>
      <c r="T1046" s="299"/>
      <c r="U1046" s="299"/>
      <c r="V1046" s="299"/>
    </row>
    <row r="1047" spans="18:22">
      <c r="R1047" s="299"/>
      <c r="S1047" s="299"/>
      <c r="T1047" s="299"/>
      <c r="U1047" s="299"/>
      <c r="V1047" s="299"/>
    </row>
    <row r="1048" spans="18:22">
      <c r="R1048" s="299"/>
      <c r="S1048" s="299"/>
      <c r="T1048" s="299"/>
      <c r="U1048" s="299"/>
      <c r="V1048" s="299"/>
    </row>
    <row r="1049" spans="18:22">
      <c r="R1049" s="299"/>
      <c r="S1049" s="299"/>
      <c r="T1049" s="299"/>
      <c r="U1049" s="299"/>
      <c r="V1049" s="299"/>
    </row>
    <row r="1050" spans="18:22">
      <c r="R1050" s="299"/>
      <c r="S1050" s="299"/>
      <c r="T1050" s="299"/>
      <c r="U1050" s="299"/>
      <c r="V1050" s="299"/>
    </row>
    <row r="1051" spans="18:22">
      <c r="R1051" s="299"/>
      <c r="S1051" s="299"/>
      <c r="T1051" s="299"/>
      <c r="U1051" s="299"/>
      <c r="V1051" s="299"/>
    </row>
    <row r="1052" spans="18:22">
      <c r="R1052" s="299"/>
      <c r="S1052" s="299"/>
      <c r="T1052" s="299"/>
      <c r="U1052" s="299"/>
      <c r="V1052" s="299"/>
    </row>
    <row r="1053" spans="18:22">
      <c r="R1053" s="299"/>
      <c r="S1053" s="299"/>
      <c r="T1053" s="299"/>
      <c r="U1053" s="299"/>
      <c r="V1053" s="299"/>
    </row>
    <row r="1054" spans="18:22">
      <c r="R1054" s="299"/>
      <c r="S1054" s="299"/>
      <c r="T1054" s="299"/>
      <c r="U1054" s="299"/>
      <c r="V1054" s="299"/>
    </row>
    <row r="1055" spans="18:22">
      <c r="R1055" s="299"/>
      <c r="S1055" s="299"/>
      <c r="T1055" s="299"/>
      <c r="U1055" s="299"/>
      <c r="V1055" s="299"/>
    </row>
    <row r="1056" spans="18:22">
      <c r="R1056" s="299"/>
      <c r="S1056" s="299"/>
      <c r="T1056" s="299"/>
      <c r="U1056" s="299"/>
      <c r="V1056" s="299"/>
    </row>
    <row r="1057" spans="18:22">
      <c r="R1057" s="299"/>
      <c r="S1057" s="299"/>
      <c r="T1057" s="299"/>
      <c r="U1057" s="299"/>
      <c r="V1057" s="299"/>
    </row>
    <row r="1058" spans="18:22">
      <c r="R1058" s="299"/>
      <c r="S1058" s="299"/>
      <c r="T1058" s="299"/>
      <c r="U1058" s="299"/>
      <c r="V1058" s="299"/>
    </row>
    <row r="1059" spans="18:22">
      <c r="R1059" s="299"/>
      <c r="S1059" s="299"/>
      <c r="T1059" s="299"/>
      <c r="U1059" s="299"/>
      <c r="V1059" s="299"/>
    </row>
    <row r="1060" spans="18:22">
      <c r="R1060" s="299"/>
      <c r="S1060" s="299"/>
      <c r="T1060" s="299"/>
      <c r="U1060" s="299"/>
      <c r="V1060" s="299"/>
    </row>
    <row r="1061" spans="18:22">
      <c r="R1061" s="299"/>
      <c r="S1061" s="299"/>
      <c r="T1061" s="299"/>
      <c r="U1061" s="299"/>
      <c r="V1061" s="299"/>
    </row>
    <row r="1062" spans="18:22">
      <c r="R1062" s="299"/>
      <c r="S1062" s="299"/>
      <c r="T1062" s="299"/>
      <c r="U1062" s="299"/>
      <c r="V1062" s="299"/>
    </row>
    <row r="1063" spans="18:22">
      <c r="R1063" s="299"/>
      <c r="S1063" s="299"/>
      <c r="T1063" s="299"/>
      <c r="U1063" s="299"/>
      <c r="V1063" s="299"/>
    </row>
    <row r="1064" spans="18:22">
      <c r="R1064" s="299"/>
      <c r="S1064" s="299"/>
      <c r="T1064" s="299"/>
      <c r="U1064" s="299"/>
      <c r="V1064" s="299"/>
    </row>
    <row r="1065" spans="18:22">
      <c r="R1065" s="299"/>
      <c r="S1065" s="299"/>
      <c r="T1065" s="299"/>
      <c r="U1065" s="299"/>
      <c r="V1065" s="299"/>
    </row>
    <row r="1066" spans="18:22">
      <c r="R1066" s="299"/>
      <c r="S1066" s="299"/>
      <c r="T1066" s="299"/>
      <c r="U1066" s="299"/>
      <c r="V1066" s="299"/>
    </row>
    <row r="1067" spans="18:22">
      <c r="R1067" s="299"/>
      <c r="S1067" s="299"/>
      <c r="T1067" s="299"/>
      <c r="U1067" s="299"/>
      <c r="V1067" s="299"/>
    </row>
    <row r="1068" spans="18:22">
      <c r="R1068" s="299"/>
      <c r="S1068" s="299"/>
      <c r="T1068" s="299"/>
      <c r="U1068" s="299"/>
      <c r="V1068" s="299"/>
    </row>
    <row r="1069" spans="18:22">
      <c r="R1069" s="299"/>
      <c r="S1069" s="299"/>
      <c r="T1069" s="299"/>
      <c r="U1069" s="299"/>
      <c r="V1069" s="299"/>
    </row>
    <row r="1070" spans="18:22">
      <c r="R1070" s="299"/>
      <c r="S1070" s="299"/>
      <c r="T1070" s="299"/>
      <c r="U1070" s="299"/>
      <c r="V1070" s="299"/>
    </row>
    <row r="1071" spans="18:22">
      <c r="R1071" s="299"/>
      <c r="S1071" s="299"/>
      <c r="T1071" s="299"/>
      <c r="U1071" s="299"/>
      <c r="V1071" s="299"/>
    </row>
    <row r="1072" spans="18:22">
      <c r="R1072" s="299"/>
      <c r="S1072" s="299"/>
      <c r="T1072" s="299"/>
      <c r="U1072" s="299"/>
      <c r="V1072" s="299"/>
    </row>
    <row r="1073" spans="18:22">
      <c r="R1073" s="299"/>
      <c r="S1073" s="299"/>
      <c r="T1073" s="299"/>
      <c r="U1073" s="299"/>
      <c r="V1073" s="299"/>
    </row>
    <row r="1074" spans="18:22">
      <c r="R1074" s="299"/>
      <c r="S1074" s="299"/>
      <c r="T1074" s="299"/>
      <c r="U1074" s="299"/>
      <c r="V1074" s="299"/>
    </row>
    <row r="1075" spans="18:22">
      <c r="R1075" s="299"/>
      <c r="S1075" s="299"/>
      <c r="T1075" s="299"/>
      <c r="U1075" s="299"/>
      <c r="V1075" s="299"/>
    </row>
    <row r="1076" spans="18:22">
      <c r="R1076" s="299"/>
      <c r="S1076" s="299"/>
      <c r="T1076" s="299"/>
      <c r="U1076" s="299"/>
      <c r="V1076" s="299"/>
    </row>
    <row r="1077" spans="18:22">
      <c r="R1077" s="299"/>
      <c r="S1077" s="299"/>
      <c r="T1077" s="299"/>
      <c r="U1077" s="299"/>
      <c r="V1077" s="299"/>
    </row>
    <row r="1078" spans="18:22">
      <c r="R1078" s="299"/>
      <c r="S1078" s="299"/>
      <c r="T1078" s="299"/>
      <c r="U1078" s="299"/>
      <c r="V1078" s="299"/>
    </row>
    <row r="1079" spans="18:22">
      <c r="R1079" s="299"/>
      <c r="S1079" s="299"/>
      <c r="T1079" s="299"/>
      <c r="U1079" s="299"/>
      <c r="V1079" s="299"/>
    </row>
    <row r="1080" spans="18:22">
      <c r="R1080" s="299"/>
      <c r="S1080" s="299"/>
      <c r="T1080" s="299"/>
      <c r="U1080" s="299"/>
      <c r="V1080" s="299"/>
    </row>
    <row r="1081" spans="18:22">
      <c r="R1081" s="299"/>
      <c r="S1081" s="299"/>
      <c r="T1081" s="299"/>
      <c r="U1081" s="299"/>
      <c r="V1081" s="299"/>
    </row>
    <row r="1082" spans="18:22">
      <c r="R1082" s="299"/>
      <c r="S1082" s="299"/>
      <c r="T1082" s="299"/>
      <c r="U1082" s="299"/>
      <c r="V1082" s="299"/>
    </row>
    <row r="1083" spans="18:22">
      <c r="R1083" s="299"/>
      <c r="S1083" s="299"/>
      <c r="T1083" s="299"/>
      <c r="U1083" s="299"/>
      <c r="V1083" s="299"/>
    </row>
    <row r="1084" spans="18:22">
      <c r="R1084" s="299"/>
      <c r="S1084" s="299"/>
      <c r="T1084" s="299"/>
      <c r="U1084" s="299"/>
      <c r="V1084" s="299"/>
    </row>
    <row r="1085" spans="18:22">
      <c r="R1085" s="299"/>
      <c r="S1085" s="299"/>
      <c r="T1085" s="299"/>
      <c r="U1085" s="299"/>
      <c r="V1085" s="299"/>
    </row>
    <row r="1086" spans="18:22">
      <c r="R1086" s="299"/>
      <c r="S1086" s="299"/>
      <c r="T1086" s="299"/>
      <c r="U1086" s="299"/>
      <c r="V1086" s="299"/>
    </row>
    <row r="1087" spans="18:22">
      <c r="R1087" s="299"/>
      <c r="S1087" s="299"/>
      <c r="T1087" s="299"/>
      <c r="U1087" s="299"/>
      <c r="V1087" s="299"/>
    </row>
    <row r="1088" spans="18:22">
      <c r="R1088" s="299"/>
      <c r="S1088" s="299"/>
      <c r="T1088" s="299"/>
      <c r="U1088" s="299"/>
      <c r="V1088" s="299"/>
    </row>
    <row r="1089" spans="18:22">
      <c r="R1089" s="299"/>
      <c r="S1089" s="299"/>
      <c r="T1089" s="299"/>
      <c r="U1089" s="299"/>
      <c r="V1089" s="299"/>
    </row>
    <row r="1090" spans="18:22">
      <c r="R1090" s="299"/>
      <c r="S1090" s="299"/>
      <c r="T1090" s="299"/>
      <c r="U1090" s="299"/>
      <c r="V1090" s="299"/>
    </row>
    <row r="1091" spans="18:22">
      <c r="R1091" s="299"/>
      <c r="S1091" s="299"/>
      <c r="T1091" s="299"/>
      <c r="U1091" s="299"/>
      <c r="V1091" s="299"/>
    </row>
    <row r="1092" spans="18:22">
      <c r="R1092" s="299"/>
      <c r="S1092" s="299"/>
      <c r="T1092" s="299"/>
      <c r="U1092" s="299"/>
      <c r="V1092" s="299"/>
    </row>
    <row r="1093" spans="18:22">
      <c r="R1093" s="299"/>
      <c r="S1093" s="299"/>
      <c r="T1093" s="299"/>
      <c r="U1093" s="299"/>
      <c r="V1093" s="299"/>
    </row>
    <row r="1094" spans="18:22">
      <c r="R1094" s="299"/>
      <c r="S1094" s="299"/>
      <c r="T1094" s="299"/>
      <c r="U1094" s="299"/>
      <c r="V1094" s="299"/>
    </row>
    <row r="1095" spans="18:22">
      <c r="R1095" s="299"/>
      <c r="S1095" s="299"/>
      <c r="T1095" s="299"/>
      <c r="U1095" s="299"/>
      <c r="V1095" s="299"/>
    </row>
    <row r="1096" spans="18:22">
      <c r="R1096" s="299"/>
      <c r="S1096" s="299"/>
      <c r="T1096" s="299"/>
      <c r="U1096" s="299"/>
      <c r="V1096" s="299"/>
    </row>
    <row r="1097" spans="18:22">
      <c r="R1097" s="299"/>
      <c r="S1097" s="299"/>
      <c r="T1097" s="299"/>
      <c r="U1097" s="299"/>
      <c r="V1097" s="299"/>
    </row>
    <row r="1098" spans="18:22">
      <c r="R1098" s="299"/>
      <c r="S1098" s="299"/>
      <c r="T1098" s="299"/>
      <c r="U1098" s="299"/>
      <c r="V1098" s="299"/>
    </row>
    <row r="1099" spans="18:22">
      <c r="R1099" s="299"/>
      <c r="S1099" s="299"/>
      <c r="T1099" s="299"/>
      <c r="U1099" s="299"/>
      <c r="V1099" s="299"/>
    </row>
    <row r="1100" spans="18:22">
      <c r="R1100" s="299"/>
      <c r="S1100" s="299"/>
      <c r="T1100" s="299"/>
      <c r="U1100" s="299"/>
      <c r="V1100" s="299"/>
    </row>
    <row r="1101" spans="18:22">
      <c r="R1101" s="299"/>
      <c r="S1101" s="299"/>
      <c r="T1101" s="299"/>
      <c r="U1101" s="299"/>
      <c r="V1101" s="299"/>
    </row>
    <row r="1102" spans="18:22">
      <c r="R1102" s="299"/>
      <c r="S1102" s="299"/>
      <c r="T1102" s="299"/>
      <c r="U1102" s="299"/>
      <c r="V1102" s="299"/>
    </row>
    <row r="1103" spans="18:22">
      <c r="R1103" s="299"/>
      <c r="S1103" s="299"/>
      <c r="T1103" s="299"/>
      <c r="U1103" s="299"/>
      <c r="V1103" s="299"/>
    </row>
    <row r="1104" spans="18:22">
      <c r="R1104" s="299"/>
      <c r="S1104" s="299"/>
      <c r="T1104" s="299"/>
      <c r="U1104" s="299"/>
      <c r="V1104" s="299"/>
    </row>
    <row r="1105" spans="18:22">
      <c r="R1105" s="299"/>
      <c r="S1105" s="299"/>
      <c r="T1105" s="299"/>
      <c r="U1105" s="299"/>
      <c r="V1105" s="299"/>
    </row>
    <row r="1106" spans="18:22">
      <c r="R1106" s="299"/>
      <c r="S1106" s="299"/>
      <c r="T1106" s="299"/>
      <c r="U1106" s="299"/>
      <c r="V1106" s="299"/>
    </row>
    <row r="1107" spans="18:22">
      <c r="R1107" s="299"/>
      <c r="S1107" s="299"/>
      <c r="T1107" s="299"/>
      <c r="U1107" s="299"/>
      <c r="V1107" s="299"/>
    </row>
    <row r="1108" spans="18:22">
      <c r="R1108" s="299"/>
      <c r="S1108" s="299"/>
      <c r="T1108" s="299"/>
      <c r="U1108" s="299"/>
      <c r="V1108" s="299"/>
    </row>
    <row r="1109" spans="18:22">
      <c r="R1109" s="299"/>
      <c r="S1109" s="299"/>
      <c r="T1109" s="299"/>
      <c r="U1109" s="299"/>
      <c r="V1109" s="299"/>
    </row>
    <row r="1110" spans="18:22">
      <c r="R1110" s="299"/>
      <c r="S1110" s="299"/>
      <c r="T1110" s="299"/>
      <c r="U1110" s="299"/>
      <c r="V1110" s="299"/>
    </row>
    <row r="1111" spans="18:22">
      <c r="R1111" s="299"/>
      <c r="S1111" s="299"/>
      <c r="T1111" s="299"/>
      <c r="U1111" s="299"/>
      <c r="V1111" s="299"/>
    </row>
    <row r="1112" spans="18:22">
      <c r="R1112" s="299"/>
      <c r="S1112" s="299"/>
      <c r="T1112" s="299"/>
      <c r="U1112" s="299"/>
      <c r="V1112" s="299"/>
    </row>
    <row r="1113" spans="18:22">
      <c r="R1113" s="299"/>
      <c r="S1113" s="299"/>
      <c r="T1113" s="299"/>
      <c r="U1113" s="299"/>
      <c r="V1113" s="299"/>
    </row>
    <row r="1114" spans="18:22">
      <c r="R1114" s="299"/>
      <c r="S1114" s="299"/>
      <c r="T1114" s="299"/>
      <c r="U1114" s="299"/>
      <c r="V1114" s="299"/>
    </row>
    <row r="1115" spans="18:22">
      <c r="R1115" s="299"/>
      <c r="S1115" s="299"/>
      <c r="T1115" s="299"/>
      <c r="U1115" s="299"/>
      <c r="V1115" s="299"/>
    </row>
    <row r="1116" spans="18:22">
      <c r="R1116" s="299"/>
      <c r="S1116" s="299"/>
      <c r="T1116" s="299"/>
      <c r="U1116" s="299"/>
      <c r="V1116" s="299"/>
    </row>
    <row r="1117" spans="18:22">
      <c r="R1117" s="299"/>
      <c r="S1117" s="299"/>
      <c r="T1117" s="299"/>
      <c r="U1117" s="299"/>
      <c r="V1117" s="299"/>
    </row>
    <row r="1118" spans="18:22">
      <c r="R1118" s="299"/>
      <c r="S1118" s="299"/>
      <c r="T1118" s="299"/>
      <c r="U1118" s="299"/>
      <c r="V1118" s="299"/>
    </row>
    <row r="1119" spans="18:22">
      <c r="R1119" s="299"/>
      <c r="S1119" s="299"/>
      <c r="T1119" s="299"/>
      <c r="U1119" s="299"/>
      <c r="V1119" s="299"/>
    </row>
    <row r="1120" spans="18:22">
      <c r="R1120" s="299"/>
      <c r="S1120" s="299"/>
      <c r="T1120" s="299"/>
      <c r="U1120" s="299"/>
      <c r="V1120" s="299"/>
    </row>
    <row r="1121" spans="18:22">
      <c r="R1121" s="299"/>
      <c r="S1121" s="299"/>
      <c r="T1121" s="299"/>
      <c r="U1121" s="299"/>
      <c r="V1121" s="299"/>
    </row>
    <row r="1122" spans="18:22">
      <c r="R1122" s="299"/>
      <c r="S1122" s="299"/>
      <c r="T1122" s="299"/>
      <c r="U1122" s="299"/>
      <c r="V1122" s="299"/>
    </row>
    <row r="1123" spans="18:22">
      <c r="R1123" s="299"/>
      <c r="S1123" s="299"/>
      <c r="T1123" s="299"/>
      <c r="U1123" s="299"/>
      <c r="V1123" s="299"/>
    </row>
    <row r="1124" spans="18:22">
      <c r="R1124" s="299"/>
      <c r="S1124" s="299"/>
      <c r="T1124" s="299"/>
      <c r="U1124" s="299"/>
      <c r="V1124" s="299"/>
    </row>
    <row r="1125" spans="18:22">
      <c r="R1125" s="299"/>
      <c r="S1125" s="299"/>
      <c r="T1125" s="299"/>
      <c r="U1125" s="299"/>
      <c r="V1125" s="299"/>
    </row>
    <row r="1126" spans="18:22">
      <c r="R1126" s="299"/>
      <c r="S1126" s="299"/>
      <c r="T1126" s="299"/>
      <c r="U1126" s="299"/>
      <c r="V1126" s="299"/>
    </row>
    <row r="1127" spans="18:22">
      <c r="R1127" s="299"/>
      <c r="S1127" s="299"/>
      <c r="T1127" s="299"/>
      <c r="U1127" s="299"/>
      <c r="V1127" s="299"/>
    </row>
    <row r="1128" spans="18:22">
      <c r="R1128" s="299"/>
      <c r="S1128" s="299"/>
      <c r="T1128" s="299"/>
      <c r="U1128" s="299"/>
      <c r="V1128" s="299"/>
    </row>
    <row r="1129" spans="18:22">
      <c r="R1129" s="299"/>
      <c r="S1129" s="299"/>
      <c r="T1129" s="299"/>
      <c r="U1129" s="299"/>
      <c r="V1129" s="299"/>
    </row>
    <row r="1130" spans="18:22">
      <c r="R1130" s="299"/>
      <c r="S1130" s="299"/>
      <c r="T1130" s="299"/>
      <c r="U1130" s="299"/>
      <c r="V1130" s="299"/>
    </row>
    <row r="1131" spans="18:22">
      <c r="R1131" s="299"/>
      <c r="S1131" s="299"/>
      <c r="T1131" s="299"/>
      <c r="U1131" s="299"/>
      <c r="V1131" s="299"/>
    </row>
    <row r="1132" spans="18:22">
      <c r="R1132" s="299"/>
      <c r="S1132" s="299"/>
      <c r="T1132" s="299"/>
      <c r="U1132" s="299"/>
      <c r="V1132" s="299"/>
    </row>
    <row r="1133" spans="18:22">
      <c r="R1133" s="299"/>
      <c r="S1133" s="299"/>
      <c r="T1133" s="299"/>
      <c r="U1133" s="299"/>
      <c r="V1133" s="299"/>
    </row>
    <row r="1134" spans="18:22">
      <c r="R1134" s="299"/>
      <c r="S1134" s="299"/>
      <c r="T1134" s="299"/>
      <c r="U1134" s="299"/>
      <c r="V1134" s="299"/>
    </row>
    <row r="1135" spans="18:22">
      <c r="R1135" s="299"/>
      <c r="S1135" s="299"/>
      <c r="T1135" s="299"/>
      <c r="U1135" s="299"/>
      <c r="V1135" s="299"/>
    </row>
    <row r="1136" spans="18:22">
      <c r="R1136" s="299"/>
      <c r="S1136" s="299"/>
      <c r="T1136" s="299"/>
      <c r="U1136" s="299"/>
      <c r="V1136" s="299"/>
    </row>
    <row r="1137" spans="18:22">
      <c r="R1137" s="299"/>
      <c r="S1137" s="299"/>
      <c r="T1137" s="299"/>
      <c r="U1137" s="299"/>
      <c r="V1137" s="299"/>
    </row>
    <row r="1138" spans="18:22">
      <c r="R1138" s="299"/>
      <c r="S1138" s="299"/>
      <c r="T1138" s="299"/>
      <c r="U1138" s="299"/>
      <c r="V1138" s="299"/>
    </row>
    <row r="1139" spans="18:22">
      <c r="R1139" s="299"/>
      <c r="S1139" s="299"/>
      <c r="T1139" s="299"/>
      <c r="U1139" s="299"/>
      <c r="V1139" s="299"/>
    </row>
    <row r="1140" spans="18:22">
      <c r="R1140" s="299"/>
      <c r="S1140" s="299"/>
      <c r="T1140" s="299"/>
      <c r="U1140" s="299"/>
      <c r="V1140" s="299"/>
    </row>
    <row r="1141" spans="18:22">
      <c r="R1141" s="299"/>
      <c r="S1141" s="299"/>
      <c r="T1141" s="299"/>
      <c r="U1141" s="299"/>
      <c r="V1141" s="299"/>
    </row>
    <row r="1142" spans="18:22">
      <c r="R1142" s="299"/>
      <c r="S1142" s="299"/>
      <c r="T1142" s="299"/>
      <c r="U1142" s="299"/>
      <c r="V1142" s="299"/>
    </row>
    <row r="1143" spans="18:22">
      <c r="R1143" s="299"/>
      <c r="S1143" s="299"/>
      <c r="T1143" s="299"/>
      <c r="U1143" s="299"/>
      <c r="V1143" s="299"/>
    </row>
    <row r="1144" spans="18:22">
      <c r="R1144" s="299"/>
      <c r="S1144" s="299"/>
      <c r="T1144" s="299"/>
      <c r="U1144" s="299"/>
      <c r="V1144" s="299"/>
    </row>
    <row r="1145" spans="18:22">
      <c r="R1145" s="299"/>
      <c r="S1145" s="299"/>
      <c r="T1145" s="299"/>
      <c r="U1145" s="299"/>
      <c r="V1145" s="299"/>
    </row>
    <row r="1146" spans="18:22">
      <c r="R1146" s="299"/>
      <c r="S1146" s="299"/>
      <c r="T1146" s="299"/>
      <c r="U1146" s="299"/>
      <c r="V1146" s="299"/>
    </row>
    <row r="1147" spans="18:22">
      <c r="R1147" s="299"/>
      <c r="S1147" s="299"/>
      <c r="T1147" s="299"/>
      <c r="U1147" s="299"/>
      <c r="V1147" s="299"/>
    </row>
    <row r="1148" spans="18:22">
      <c r="R1148" s="299"/>
      <c r="S1148" s="299"/>
      <c r="T1148" s="299"/>
      <c r="U1148" s="299"/>
      <c r="V1148" s="299"/>
    </row>
    <row r="1149" spans="18:22">
      <c r="R1149" s="299"/>
      <c r="S1149" s="299"/>
      <c r="T1149" s="299"/>
      <c r="U1149" s="299"/>
      <c r="V1149" s="299"/>
    </row>
    <row r="1150" spans="18:22">
      <c r="R1150" s="299"/>
      <c r="S1150" s="299"/>
      <c r="T1150" s="299"/>
      <c r="U1150" s="299"/>
      <c r="V1150" s="299"/>
    </row>
    <row r="1151" spans="18:22">
      <c r="R1151" s="299"/>
      <c r="S1151" s="299"/>
      <c r="T1151" s="299"/>
      <c r="U1151" s="299"/>
      <c r="V1151" s="299"/>
    </row>
    <row r="1152" spans="18:22">
      <c r="R1152" s="299"/>
      <c r="S1152" s="299"/>
      <c r="T1152" s="299"/>
      <c r="U1152" s="299"/>
      <c r="V1152" s="299"/>
    </row>
    <row r="1153" spans="18:22">
      <c r="R1153" s="299"/>
      <c r="S1153" s="299"/>
      <c r="T1153" s="299"/>
      <c r="U1153" s="299"/>
      <c r="V1153" s="299"/>
    </row>
    <row r="1154" spans="18:22">
      <c r="R1154" s="299"/>
      <c r="S1154" s="299"/>
      <c r="T1154" s="299"/>
      <c r="U1154" s="299"/>
      <c r="V1154" s="299"/>
    </row>
    <row r="1155" spans="18:22">
      <c r="R1155" s="299"/>
      <c r="S1155" s="299"/>
      <c r="T1155" s="299"/>
      <c r="U1155" s="299"/>
      <c r="V1155" s="299"/>
    </row>
    <row r="1156" spans="18:22">
      <c r="R1156" s="299"/>
      <c r="S1156" s="299"/>
      <c r="T1156" s="299"/>
      <c r="U1156" s="299"/>
      <c r="V1156" s="299"/>
    </row>
    <row r="1157" spans="18:22">
      <c r="R1157" s="299"/>
      <c r="S1157" s="299"/>
      <c r="T1157" s="299"/>
      <c r="U1157" s="299"/>
      <c r="V1157" s="299"/>
    </row>
    <row r="1158" spans="18:22">
      <c r="R1158" s="299"/>
      <c r="S1158" s="299"/>
      <c r="T1158" s="299"/>
      <c r="U1158" s="299"/>
      <c r="V1158" s="299"/>
    </row>
    <row r="1159" spans="18:22">
      <c r="R1159" s="299"/>
      <c r="S1159" s="299"/>
      <c r="T1159" s="299"/>
      <c r="U1159" s="299"/>
      <c r="V1159" s="299"/>
    </row>
    <row r="1160" spans="18:22">
      <c r="R1160" s="299"/>
      <c r="S1160" s="299"/>
      <c r="T1160" s="299"/>
      <c r="U1160" s="299"/>
      <c r="V1160" s="299"/>
    </row>
    <row r="1161" spans="18:22">
      <c r="R1161" s="299"/>
      <c r="S1161" s="299"/>
      <c r="T1161" s="299"/>
      <c r="U1161" s="299"/>
      <c r="V1161" s="299"/>
    </row>
    <row r="1162" spans="18:22">
      <c r="R1162" s="299"/>
      <c r="S1162" s="299"/>
      <c r="T1162" s="299"/>
      <c r="U1162" s="299"/>
      <c r="V1162" s="299"/>
    </row>
    <row r="1163" spans="18:22">
      <c r="R1163" s="299"/>
      <c r="S1163" s="299"/>
      <c r="T1163" s="299"/>
      <c r="U1163" s="299"/>
      <c r="V1163" s="299"/>
    </row>
    <row r="1164" spans="18:22">
      <c r="R1164" s="299"/>
      <c r="S1164" s="299"/>
      <c r="T1164" s="299"/>
      <c r="U1164" s="299"/>
      <c r="V1164" s="299"/>
    </row>
  </sheetData>
  <mergeCells count="6">
    <mergeCell ref="C9:E9"/>
    <mergeCell ref="F9:H9"/>
    <mergeCell ref="V9:X9"/>
    <mergeCell ref="S9:U9"/>
    <mergeCell ref="K9:M9"/>
    <mergeCell ref="N9:P9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0"/>
  <sheetViews>
    <sheetView zoomScaleNormal="100" workbookViewId="0">
      <selection activeCell="D10" sqref="D10"/>
    </sheetView>
  </sheetViews>
  <sheetFormatPr baseColWidth="10" defaultColWidth="11.42578125" defaultRowHeight="12.75"/>
  <cols>
    <col min="1" max="6" width="11.42578125" style="76"/>
    <col min="7" max="7" width="6" style="76" customWidth="1"/>
    <col min="8" max="16384" width="11.42578125" style="76"/>
  </cols>
  <sheetData>
    <row r="1" spans="1:15" ht="23.25">
      <c r="A1" s="20" t="s">
        <v>178</v>
      </c>
      <c r="B1" s="20"/>
      <c r="C1" s="20"/>
      <c r="D1" s="20"/>
      <c r="E1" s="20"/>
      <c r="F1" s="20"/>
      <c r="G1" s="91"/>
      <c r="H1" s="20" t="s">
        <v>75</v>
      </c>
      <c r="I1" s="20"/>
      <c r="J1" s="20"/>
      <c r="K1" s="20"/>
      <c r="L1" s="20"/>
      <c r="M1" s="20"/>
      <c r="N1" s="96"/>
      <c r="O1" s="96"/>
    </row>
    <row r="2" spans="1:15" ht="13.5" customHeight="1">
      <c r="A2" s="20"/>
      <c r="B2" s="20"/>
      <c r="C2" s="20"/>
      <c r="D2" s="20"/>
      <c r="E2" s="20"/>
      <c r="F2" s="20"/>
      <c r="G2" s="91"/>
      <c r="H2" s="20"/>
      <c r="I2" s="20"/>
      <c r="J2" s="20"/>
      <c r="K2" s="20"/>
      <c r="L2" s="20"/>
      <c r="M2" s="20"/>
      <c r="N2" s="96"/>
      <c r="O2" s="96"/>
    </row>
    <row r="3" spans="1:15" ht="13.5" customHeight="1">
      <c r="A3" s="93"/>
      <c r="B3" s="93"/>
      <c r="C3" s="93"/>
      <c r="D3" s="93"/>
      <c r="E3" s="91"/>
      <c r="F3" s="91"/>
      <c r="G3" s="91"/>
      <c r="H3" s="91"/>
      <c r="I3" s="91"/>
      <c r="J3" s="91"/>
      <c r="K3" s="91"/>
      <c r="L3" s="91"/>
      <c r="M3" s="91"/>
      <c r="N3" s="96"/>
      <c r="O3" s="96"/>
    </row>
    <row r="4" spans="1:15" ht="18.75">
      <c r="A4" s="21" t="s">
        <v>61</v>
      </c>
      <c r="B4" s="22"/>
      <c r="C4" s="22"/>
      <c r="D4" s="22"/>
      <c r="E4" s="23"/>
      <c r="F4" s="23"/>
      <c r="G4" s="91"/>
      <c r="H4" s="21" t="s">
        <v>61</v>
      </c>
      <c r="I4" s="22"/>
      <c r="J4" s="22"/>
      <c r="K4" s="22"/>
      <c r="L4" s="23"/>
      <c r="M4" s="23"/>
      <c r="N4" s="96"/>
      <c r="O4" s="96"/>
    </row>
    <row r="5" spans="1:15" ht="18">
      <c r="A5" s="385" t="s">
        <v>63</v>
      </c>
      <c r="B5" s="385"/>
      <c r="C5" s="361"/>
      <c r="D5" s="360" t="s">
        <v>64</v>
      </c>
      <c r="E5" s="385"/>
      <c r="F5" s="385"/>
      <c r="G5" s="145"/>
      <c r="H5" s="385" t="s">
        <v>63</v>
      </c>
      <c r="I5" s="385"/>
      <c r="J5" s="361"/>
      <c r="K5" s="360" t="s">
        <v>64</v>
      </c>
      <c r="L5" s="385"/>
      <c r="M5" s="385"/>
      <c r="N5" s="96"/>
      <c r="O5" s="96"/>
    </row>
    <row r="6" spans="1:15" ht="33">
      <c r="A6" s="258" t="s">
        <v>2</v>
      </c>
      <c r="B6" s="258" t="s">
        <v>65</v>
      </c>
      <c r="C6" s="258" t="s">
        <v>175</v>
      </c>
      <c r="D6" s="257" t="s">
        <v>172</v>
      </c>
      <c r="E6" s="258" t="s">
        <v>173</v>
      </c>
      <c r="F6" s="258" t="s">
        <v>174</v>
      </c>
      <c r="G6" s="91"/>
      <c r="H6" s="258" t="s">
        <v>2</v>
      </c>
      <c r="I6" s="258" t="s">
        <v>65</v>
      </c>
      <c r="J6" s="259" t="s">
        <v>175</v>
      </c>
      <c r="K6" s="257" t="s">
        <v>172</v>
      </c>
      <c r="L6" s="258" t="s">
        <v>173</v>
      </c>
      <c r="M6" s="258" t="s">
        <v>174</v>
      </c>
      <c r="N6" s="96"/>
      <c r="O6" s="96"/>
    </row>
    <row r="7" spans="1:15" ht="32.25" customHeight="1">
      <c r="A7" s="104">
        <f t="shared" ref="A7" si="0">B7+C7</f>
        <v>39</v>
      </c>
      <c r="B7" s="104">
        <v>37</v>
      </c>
      <c r="C7" s="104">
        <v>2</v>
      </c>
      <c r="D7" s="261">
        <f t="shared" ref="D7" si="1">100-A7</f>
        <v>61</v>
      </c>
      <c r="E7" s="104">
        <v>25</v>
      </c>
      <c r="F7" s="104">
        <v>35</v>
      </c>
      <c r="G7" s="91"/>
      <c r="H7" s="104">
        <v>24</v>
      </c>
      <c r="I7" s="104">
        <v>20</v>
      </c>
      <c r="J7" s="104">
        <v>4</v>
      </c>
      <c r="K7" s="261">
        <f t="shared" ref="K7" si="2">100-H7</f>
        <v>76</v>
      </c>
      <c r="L7" s="104">
        <v>30</v>
      </c>
      <c r="M7" s="104">
        <f t="shared" ref="M7" si="3">K7-L7</f>
        <v>46</v>
      </c>
      <c r="N7" s="96"/>
      <c r="O7" s="96"/>
    </row>
    <row r="8" spans="1:15" ht="16.5">
      <c r="A8" s="27"/>
      <c r="B8" s="27"/>
      <c r="C8" s="27"/>
      <c r="D8" s="27"/>
      <c r="E8" s="27"/>
      <c r="F8" s="27"/>
      <c r="G8" s="119"/>
      <c r="H8" s="30"/>
      <c r="I8" s="30"/>
      <c r="J8" s="30"/>
      <c r="K8" s="30"/>
      <c r="L8" s="30"/>
      <c r="M8" s="30"/>
      <c r="N8" s="96"/>
      <c r="O8" s="96"/>
    </row>
    <row r="9" spans="1:15" ht="16.5">
      <c r="A9" s="39" t="s">
        <v>67</v>
      </c>
      <c r="B9" s="93"/>
      <c r="C9" s="93"/>
      <c r="D9" s="93"/>
      <c r="E9" s="91"/>
      <c r="F9" s="91"/>
      <c r="G9" s="91"/>
      <c r="H9" s="39" t="s">
        <v>67</v>
      </c>
      <c r="I9" s="40"/>
      <c r="J9" s="40"/>
      <c r="K9" s="22"/>
      <c r="L9" s="23"/>
      <c r="M9" s="23"/>
      <c r="N9" s="94"/>
      <c r="O9" s="94"/>
    </row>
    <row r="10" spans="1:15" ht="16.5">
      <c r="A10" s="34"/>
      <c r="B10" s="34"/>
      <c r="C10" s="28"/>
      <c r="D10" s="34"/>
      <c r="E10" s="34"/>
      <c r="F10" s="34"/>
      <c r="G10" s="91"/>
      <c r="H10" s="38"/>
      <c r="I10" s="36"/>
      <c r="J10" s="32"/>
      <c r="K10" s="36"/>
      <c r="L10" s="36"/>
      <c r="M10" s="36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78B3-3369-476A-9409-4B5884097D31}">
  <dimension ref="A1:J46"/>
  <sheetViews>
    <sheetView zoomScaleNormal="100" workbookViewId="0">
      <selection activeCell="M4" sqref="M4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3" width="4.5703125" style="91"/>
    <col min="4" max="4" width="4.5703125" style="91" customWidth="1"/>
    <col min="5" max="5" width="4.5703125" style="91"/>
    <col min="6" max="6" width="4.5703125" style="91" customWidth="1"/>
    <col min="7" max="16384" width="4.5703125" style="91"/>
  </cols>
  <sheetData>
    <row r="1" spans="1:10" s="76" customFormat="1" ht="23.25">
      <c r="A1" s="119"/>
      <c r="B1" s="20" t="s">
        <v>159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83" t="s">
        <v>40</v>
      </c>
      <c r="B7" s="143" t="s">
        <v>25</v>
      </c>
      <c r="C7" s="231">
        <v>46</v>
      </c>
      <c r="D7" s="148">
        <v>10</v>
      </c>
      <c r="E7" s="231">
        <v>1</v>
      </c>
      <c r="F7" s="148">
        <v>1</v>
      </c>
      <c r="G7" s="232">
        <v>53</v>
      </c>
      <c r="H7" s="233">
        <v>34</v>
      </c>
      <c r="I7" s="144">
        <v>89</v>
      </c>
      <c r="J7" s="233">
        <v>27</v>
      </c>
    </row>
    <row r="8" spans="1:10" s="135" customFormat="1" ht="33" customHeight="1">
      <c r="A8" s="384"/>
      <c r="B8" s="168" t="s">
        <v>142</v>
      </c>
      <c r="C8" s="116">
        <v>54</v>
      </c>
      <c r="D8" s="131">
        <v>32</v>
      </c>
      <c r="E8" s="116">
        <v>8</v>
      </c>
      <c r="F8" s="131">
        <v>17</v>
      </c>
      <c r="G8" s="234">
        <v>38</v>
      </c>
      <c r="H8" s="172">
        <v>27</v>
      </c>
      <c r="I8" s="171">
        <v>51</v>
      </c>
      <c r="J8" s="172">
        <v>80</v>
      </c>
    </row>
    <row r="9" spans="1:10" s="135" customFormat="1" ht="33" customHeight="1">
      <c r="A9" s="384"/>
      <c r="B9" s="141" t="s">
        <v>143</v>
      </c>
      <c r="C9" s="153">
        <v>39</v>
      </c>
      <c r="D9" s="150">
        <v>18</v>
      </c>
      <c r="E9" s="153">
        <v>3</v>
      </c>
      <c r="F9" s="150">
        <v>5</v>
      </c>
      <c r="G9" s="235">
        <v>58</v>
      </c>
      <c r="H9" s="159">
        <v>42</v>
      </c>
      <c r="I9" s="137">
        <v>76</v>
      </c>
      <c r="J9" s="159">
        <v>43</v>
      </c>
    </row>
    <row r="10" spans="1:10" s="135" customFormat="1" ht="33" customHeight="1">
      <c r="A10" s="384"/>
      <c r="B10" s="168" t="s">
        <v>144</v>
      </c>
      <c r="C10" s="116">
        <v>35</v>
      </c>
      <c r="D10" s="131">
        <v>14</v>
      </c>
      <c r="E10" s="116">
        <v>2</v>
      </c>
      <c r="F10" s="131">
        <v>5</v>
      </c>
      <c r="G10" s="234">
        <v>63</v>
      </c>
      <c r="H10" s="172">
        <v>43</v>
      </c>
      <c r="I10" s="171">
        <v>81</v>
      </c>
      <c r="J10" s="172">
        <v>46</v>
      </c>
    </row>
    <row r="11" spans="1:10" s="135" customFormat="1" ht="33" customHeight="1">
      <c r="A11" s="384"/>
      <c r="B11" s="141" t="s">
        <v>145</v>
      </c>
      <c r="C11" s="153">
        <v>48</v>
      </c>
      <c r="D11" s="150">
        <v>20</v>
      </c>
      <c r="E11" s="153">
        <v>2</v>
      </c>
      <c r="F11" s="150">
        <v>5</v>
      </c>
      <c r="G11" s="235">
        <v>51</v>
      </c>
      <c r="H11" s="159">
        <v>47</v>
      </c>
      <c r="I11" s="137">
        <v>75</v>
      </c>
      <c r="J11" s="159">
        <v>39</v>
      </c>
    </row>
    <row r="12" spans="1:10" s="135" customFormat="1" ht="33" customHeight="1">
      <c r="A12" s="384"/>
      <c r="B12" s="168" t="s">
        <v>20</v>
      </c>
      <c r="C12" s="116">
        <v>61</v>
      </c>
      <c r="D12" s="131">
        <v>34</v>
      </c>
      <c r="E12" s="116">
        <v>2</v>
      </c>
      <c r="F12" s="131">
        <v>2</v>
      </c>
      <c r="G12" s="234">
        <v>37</v>
      </c>
      <c r="H12" s="172">
        <v>54</v>
      </c>
      <c r="I12" s="171">
        <v>64</v>
      </c>
      <c r="J12" s="172">
        <v>52</v>
      </c>
    </row>
    <row r="13" spans="1:10" s="135" customFormat="1" ht="33" customHeight="1">
      <c r="A13" s="384"/>
      <c r="B13" s="141" t="s">
        <v>146</v>
      </c>
      <c r="C13" s="153">
        <v>36</v>
      </c>
      <c r="D13" s="150">
        <v>15</v>
      </c>
      <c r="E13" s="153">
        <v>2</v>
      </c>
      <c r="F13" s="150">
        <v>3</v>
      </c>
      <c r="G13" s="235">
        <v>61</v>
      </c>
      <c r="H13" s="159">
        <v>37</v>
      </c>
      <c r="I13" s="137">
        <v>82</v>
      </c>
      <c r="J13" s="159">
        <v>36</v>
      </c>
    </row>
    <row r="14" spans="1:10" s="135" customFormat="1" ht="33" customHeight="1">
      <c r="A14" s="384"/>
      <c r="B14" s="168" t="s">
        <v>147</v>
      </c>
      <c r="C14" s="116">
        <v>33</v>
      </c>
      <c r="D14" s="131">
        <v>8</v>
      </c>
      <c r="E14" s="116">
        <v>7</v>
      </c>
      <c r="F14" s="131">
        <v>4</v>
      </c>
      <c r="G14" s="234">
        <v>60</v>
      </c>
      <c r="H14" s="172">
        <v>37</v>
      </c>
      <c r="I14" s="171">
        <v>87</v>
      </c>
      <c r="J14" s="172">
        <v>29</v>
      </c>
    </row>
    <row r="15" spans="1:10" s="135" customFormat="1" ht="33" customHeight="1">
      <c r="A15" s="384"/>
      <c r="B15" s="141" t="s">
        <v>148</v>
      </c>
      <c r="C15" s="153">
        <v>47</v>
      </c>
      <c r="D15" s="150">
        <v>27</v>
      </c>
      <c r="E15" s="153">
        <v>2</v>
      </c>
      <c r="F15" s="150" t="s">
        <v>157</v>
      </c>
      <c r="G15" s="235">
        <v>51</v>
      </c>
      <c r="H15" s="159">
        <v>27</v>
      </c>
      <c r="I15" s="137">
        <v>72</v>
      </c>
      <c r="J15" s="159">
        <v>32</v>
      </c>
    </row>
    <row r="16" spans="1:10" s="135" customFormat="1" ht="33" customHeight="1">
      <c r="A16" s="384"/>
      <c r="B16" s="168" t="s">
        <v>149</v>
      </c>
      <c r="C16" s="116">
        <v>15</v>
      </c>
      <c r="D16" s="131">
        <v>11</v>
      </c>
      <c r="E16" s="116">
        <v>1</v>
      </c>
      <c r="F16" s="131">
        <v>3</v>
      </c>
      <c r="G16" s="234">
        <v>85</v>
      </c>
      <c r="H16" s="172">
        <v>25</v>
      </c>
      <c r="I16" s="171">
        <v>86</v>
      </c>
      <c r="J16" s="172">
        <v>25</v>
      </c>
    </row>
    <row r="17" spans="1:10" s="135" customFormat="1" ht="33" customHeight="1">
      <c r="A17" s="384"/>
      <c r="B17" s="141" t="s">
        <v>150</v>
      </c>
      <c r="C17" s="153">
        <v>39</v>
      </c>
      <c r="D17" s="150">
        <v>16</v>
      </c>
      <c r="E17" s="153">
        <v>3</v>
      </c>
      <c r="F17" s="150">
        <v>6</v>
      </c>
      <c r="G17" s="235">
        <v>58</v>
      </c>
      <c r="H17" s="159">
        <v>40</v>
      </c>
      <c r="I17" s="137">
        <v>79</v>
      </c>
      <c r="J17" s="159">
        <v>41</v>
      </c>
    </row>
    <row r="18" spans="1:10" s="135" customFormat="1" ht="33" customHeight="1">
      <c r="A18" s="384"/>
      <c r="B18" s="168" t="s">
        <v>151</v>
      </c>
      <c r="C18" s="116">
        <v>41</v>
      </c>
      <c r="D18" s="131">
        <v>28</v>
      </c>
      <c r="E18" s="116">
        <v>5</v>
      </c>
      <c r="F18" s="131">
        <v>12</v>
      </c>
      <c r="G18" s="234">
        <v>54</v>
      </c>
      <c r="H18" s="172">
        <v>41</v>
      </c>
      <c r="I18" s="171">
        <v>60</v>
      </c>
      <c r="J18" s="172">
        <v>45</v>
      </c>
    </row>
    <row r="19" spans="1:10" s="135" customFormat="1" ht="33" customHeight="1">
      <c r="A19" s="384"/>
      <c r="B19" s="141" t="s">
        <v>161</v>
      </c>
      <c r="C19" s="153">
        <v>87</v>
      </c>
      <c r="D19" s="150">
        <v>84</v>
      </c>
      <c r="E19" s="153">
        <v>7</v>
      </c>
      <c r="F19" s="150">
        <v>7</v>
      </c>
      <c r="G19" s="235">
        <v>6</v>
      </c>
      <c r="H19" s="159">
        <v>81</v>
      </c>
      <c r="I19" s="137">
        <v>9</v>
      </c>
      <c r="J19" s="159">
        <v>92</v>
      </c>
    </row>
    <row r="20" spans="1:10" s="145" customFormat="1" ht="33" customHeight="1">
      <c r="A20" s="384"/>
      <c r="B20" s="288" t="s">
        <v>2</v>
      </c>
      <c r="C20" s="283">
        <v>38</v>
      </c>
      <c r="D20" s="284">
        <v>19</v>
      </c>
      <c r="E20" s="283">
        <v>3</v>
      </c>
      <c r="F20" s="284">
        <v>4.0020434694084139</v>
      </c>
      <c r="G20" s="285">
        <v>60</v>
      </c>
      <c r="H20" s="286">
        <v>37</v>
      </c>
      <c r="I20" s="287">
        <v>77</v>
      </c>
      <c r="J20" s="286">
        <v>37</v>
      </c>
    </row>
    <row r="22" spans="1:10">
      <c r="B22" s="91" t="s">
        <v>158</v>
      </c>
    </row>
    <row r="24" spans="1:10">
      <c r="B24" s="368" t="s">
        <v>160</v>
      </c>
      <c r="C24" s="37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  <row r="45" spans="3:10" ht="13.5">
      <c r="C45" s="90"/>
      <c r="D45" s="90"/>
      <c r="E45" s="90"/>
      <c r="F45" s="90"/>
      <c r="G45" s="90"/>
      <c r="H45" s="90"/>
      <c r="I45" s="90"/>
      <c r="J45" s="90"/>
    </row>
    <row r="46" spans="3:10" ht="13.5">
      <c r="C46" s="90"/>
      <c r="D46" s="90"/>
      <c r="E46" s="90"/>
      <c r="F46" s="90"/>
      <c r="G46" s="90"/>
      <c r="H46" s="90"/>
      <c r="I46" s="90"/>
      <c r="J46" s="90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4961-5317-48DC-8145-620D11FD359D}">
  <dimension ref="A1:J46"/>
  <sheetViews>
    <sheetView zoomScaleNormal="100" workbookViewId="0">
      <selection activeCell="F3" sqref="F3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3" width="4.5703125" style="91"/>
    <col min="4" max="4" width="4.5703125" style="91" customWidth="1"/>
    <col min="5" max="5" width="4.5703125" style="91"/>
    <col min="6" max="6" width="4.5703125" style="91" customWidth="1"/>
    <col min="7" max="16384" width="4.5703125" style="91"/>
  </cols>
  <sheetData>
    <row r="1" spans="1:10" s="76" customFormat="1" ht="23.25">
      <c r="A1" s="119"/>
      <c r="B1" s="20" t="s">
        <v>162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83" t="s">
        <v>40</v>
      </c>
      <c r="B7" s="143" t="s">
        <v>25</v>
      </c>
      <c r="C7" s="231">
        <v>55</v>
      </c>
      <c r="D7" s="148">
        <v>12</v>
      </c>
      <c r="E7" s="231" t="s">
        <v>157</v>
      </c>
      <c r="F7" s="148">
        <v>4</v>
      </c>
      <c r="G7" s="232">
        <v>45</v>
      </c>
      <c r="H7" s="233">
        <v>30</v>
      </c>
      <c r="I7" s="144">
        <v>84</v>
      </c>
      <c r="J7" s="233">
        <v>26</v>
      </c>
    </row>
    <row r="8" spans="1:10" s="230" customFormat="1" ht="33" customHeight="1">
      <c r="A8" s="384"/>
      <c r="B8" s="168" t="s">
        <v>142</v>
      </c>
      <c r="C8" s="116">
        <v>59</v>
      </c>
      <c r="D8" s="131">
        <v>30</v>
      </c>
      <c r="E8" s="116">
        <v>6</v>
      </c>
      <c r="F8" s="131">
        <v>10</v>
      </c>
      <c r="G8" s="234">
        <v>35</v>
      </c>
      <c r="H8" s="172">
        <v>37</v>
      </c>
      <c r="I8" s="171">
        <v>60</v>
      </c>
      <c r="J8" s="172">
        <v>63</v>
      </c>
    </row>
    <row r="9" spans="1:10" s="230" customFormat="1" ht="33" customHeight="1">
      <c r="A9" s="384"/>
      <c r="B9" s="141" t="s">
        <v>143</v>
      </c>
      <c r="C9" s="153">
        <v>42</v>
      </c>
      <c r="D9" s="150">
        <v>21</v>
      </c>
      <c r="E9" s="153">
        <v>2</v>
      </c>
      <c r="F9" s="150">
        <v>4</v>
      </c>
      <c r="G9" s="235">
        <v>56</v>
      </c>
      <c r="H9" s="159">
        <v>49</v>
      </c>
      <c r="I9" s="137">
        <v>75</v>
      </c>
      <c r="J9" s="159">
        <v>36</v>
      </c>
    </row>
    <row r="10" spans="1:10" s="230" customFormat="1" ht="33" customHeight="1">
      <c r="A10" s="384"/>
      <c r="B10" s="168" t="s">
        <v>144</v>
      </c>
      <c r="C10" s="116">
        <v>38</v>
      </c>
      <c r="D10" s="131">
        <v>14</v>
      </c>
      <c r="E10" s="116">
        <v>3</v>
      </c>
      <c r="F10" s="131">
        <v>4</v>
      </c>
      <c r="G10" s="234">
        <v>59</v>
      </c>
      <c r="H10" s="172">
        <v>43</v>
      </c>
      <c r="I10" s="171">
        <v>82</v>
      </c>
      <c r="J10" s="172">
        <v>48</v>
      </c>
    </row>
    <row r="11" spans="1:10" s="230" customFormat="1" ht="33" customHeight="1">
      <c r="A11" s="384"/>
      <c r="B11" s="141" t="s">
        <v>145</v>
      </c>
      <c r="C11" s="153">
        <v>54</v>
      </c>
      <c r="D11" s="150">
        <v>22</v>
      </c>
      <c r="E11" s="153">
        <v>2</v>
      </c>
      <c r="F11" s="150">
        <v>3</v>
      </c>
      <c r="G11" s="235">
        <v>45</v>
      </c>
      <c r="H11" s="159">
        <v>53</v>
      </c>
      <c r="I11" s="137">
        <v>75</v>
      </c>
      <c r="J11" s="159">
        <v>42</v>
      </c>
    </row>
    <row r="12" spans="1:10" s="230" customFormat="1" ht="33" customHeight="1">
      <c r="A12" s="384"/>
      <c r="B12" s="168" t="s">
        <v>20</v>
      </c>
      <c r="C12" s="116">
        <v>64</v>
      </c>
      <c r="D12" s="131">
        <v>33</v>
      </c>
      <c r="E12" s="116">
        <v>1</v>
      </c>
      <c r="F12" s="131">
        <v>3</v>
      </c>
      <c r="G12" s="234">
        <v>35</v>
      </c>
      <c r="H12" s="172">
        <v>46</v>
      </c>
      <c r="I12" s="171">
        <v>65</v>
      </c>
      <c r="J12" s="172">
        <v>56</v>
      </c>
    </row>
    <row r="13" spans="1:10" s="230" customFormat="1" ht="33" customHeight="1">
      <c r="A13" s="384"/>
      <c r="B13" s="141" t="s">
        <v>146</v>
      </c>
      <c r="C13" s="153">
        <v>42</v>
      </c>
      <c r="D13" s="150">
        <v>16</v>
      </c>
      <c r="E13" s="153">
        <v>2</v>
      </c>
      <c r="F13" s="150">
        <v>5</v>
      </c>
      <c r="G13" s="235">
        <v>56</v>
      </c>
      <c r="H13" s="159">
        <v>42</v>
      </c>
      <c r="I13" s="137">
        <v>79</v>
      </c>
      <c r="J13" s="159">
        <v>37</v>
      </c>
    </row>
    <row r="14" spans="1:10" s="230" customFormat="1" ht="33" customHeight="1">
      <c r="A14" s="384"/>
      <c r="B14" s="168" t="s">
        <v>147</v>
      </c>
      <c r="C14" s="116">
        <v>37</v>
      </c>
      <c r="D14" s="131">
        <v>11</v>
      </c>
      <c r="E14" s="116">
        <v>6</v>
      </c>
      <c r="F14" s="131">
        <v>3</v>
      </c>
      <c r="G14" s="234">
        <v>58</v>
      </c>
      <c r="H14" s="172">
        <v>46</v>
      </c>
      <c r="I14" s="171">
        <v>86</v>
      </c>
      <c r="J14" s="172">
        <v>36</v>
      </c>
    </row>
    <row r="15" spans="1:10" s="230" customFormat="1" ht="33" customHeight="1">
      <c r="A15" s="384"/>
      <c r="B15" s="141" t="s">
        <v>148</v>
      </c>
      <c r="C15" s="153">
        <v>52</v>
      </c>
      <c r="D15" s="150">
        <v>25</v>
      </c>
      <c r="E15" s="153">
        <v>4</v>
      </c>
      <c r="F15" s="150" t="s">
        <v>157</v>
      </c>
      <c r="G15" s="235">
        <v>44</v>
      </c>
      <c r="H15" s="159">
        <v>33</v>
      </c>
      <c r="I15" s="137">
        <v>67</v>
      </c>
      <c r="J15" s="159">
        <v>39</v>
      </c>
    </row>
    <row r="16" spans="1:10" s="230" customFormat="1" ht="33" customHeight="1">
      <c r="A16" s="384"/>
      <c r="B16" s="168" t="s">
        <v>149</v>
      </c>
      <c r="C16" s="116">
        <v>15</v>
      </c>
      <c r="D16" s="131">
        <v>12</v>
      </c>
      <c r="E16" s="116">
        <v>1</v>
      </c>
      <c r="F16" s="131">
        <v>2</v>
      </c>
      <c r="G16" s="234">
        <v>84</v>
      </c>
      <c r="H16" s="172">
        <v>31</v>
      </c>
      <c r="I16" s="171">
        <v>86</v>
      </c>
      <c r="J16" s="172">
        <v>28</v>
      </c>
    </row>
    <row r="17" spans="1:10" s="230" customFormat="1" ht="33" customHeight="1">
      <c r="A17" s="384"/>
      <c r="B17" s="141" t="s">
        <v>150</v>
      </c>
      <c r="C17" s="153">
        <v>40</v>
      </c>
      <c r="D17" s="150">
        <v>15</v>
      </c>
      <c r="E17" s="153">
        <v>3</v>
      </c>
      <c r="F17" s="150">
        <v>4</v>
      </c>
      <c r="G17" s="235">
        <v>58</v>
      </c>
      <c r="H17" s="159">
        <v>41</v>
      </c>
      <c r="I17" s="137">
        <v>80</v>
      </c>
      <c r="J17" s="159">
        <v>47</v>
      </c>
    </row>
    <row r="18" spans="1:10" s="230" customFormat="1" ht="33" customHeight="1">
      <c r="A18" s="384"/>
      <c r="B18" s="168" t="s">
        <v>151</v>
      </c>
      <c r="C18" s="116">
        <v>51</v>
      </c>
      <c r="D18" s="131">
        <v>35</v>
      </c>
      <c r="E18" s="116">
        <v>6</v>
      </c>
      <c r="F18" s="131">
        <v>9</v>
      </c>
      <c r="G18" s="234">
        <v>44</v>
      </c>
      <c r="H18" s="172">
        <v>47</v>
      </c>
      <c r="I18" s="171">
        <v>56</v>
      </c>
      <c r="J18" s="172">
        <v>39</v>
      </c>
    </row>
    <row r="19" spans="1:10" s="230" customFormat="1" ht="33" customHeight="1">
      <c r="A19" s="384"/>
      <c r="B19" s="141" t="s">
        <v>161</v>
      </c>
      <c r="C19" s="153">
        <v>88</v>
      </c>
      <c r="D19" s="150">
        <v>88</v>
      </c>
      <c r="E19" s="153">
        <v>6</v>
      </c>
      <c r="F19" s="150">
        <v>6</v>
      </c>
      <c r="G19" s="235">
        <v>6</v>
      </c>
      <c r="H19" s="159">
        <v>46</v>
      </c>
      <c r="I19" s="137">
        <v>7</v>
      </c>
      <c r="J19" s="159">
        <v>80</v>
      </c>
    </row>
    <row r="20" spans="1:10" s="145" customFormat="1" ht="33" customHeight="1">
      <c r="A20" s="384"/>
      <c r="B20" s="288" t="s">
        <v>2</v>
      </c>
      <c r="C20" s="283">
        <v>41</v>
      </c>
      <c r="D20" s="284">
        <v>19</v>
      </c>
      <c r="E20" s="283">
        <v>2</v>
      </c>
      <c r="F20" s="284">
        <v>4.0020434694084139</v>
      </c>
      <c r="G20" s="285">
        <v>57</v>
      </c>
      <c r="H20" s="286">
        <v>40</v>
      </c>
      <c r="I20" s="287">
        <v>77</v>
      </c>
      <c r="J20" s="286">
        <v>40</v>
      </c>
    </row>
    <row r="22" spans="1:10">
      <c r="B22" s="91" t="s">
        <v>158</v>
      </c>
    </row>
    <row r="24" spans="1:10">
      <c r="B24" s="368" t="s">
        <v>163</v>
      </c>
      <c r="C24" s="37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  <row r="45" spans="3:10" ht="13.5">
      <c r="C45" s="90"/>
      <c r="D45" s="90"/>
      <c r="E45" s="90"/>
      <c r="F45" s="90"/>
      <c r="G45" s="90"/>
      <c r="H45" s="90"/>
      <c r="I45" s="90"/>
      <c r="J45" s="90"/>
    </row>
    <row r="46" spans="3:10" ht="13.5">
      <c r="C46" s="90"/>
      <c r="D46" s="90"/>
      <c r="E46" s="90"/>
      <c r="F46" s="90"/>
      <c r="G46" s="90"/>
      <c r="H46" s="90"/>
      <c r="I46" s="90"/>
      <c r="J46" s="90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8990-A5EF-42D8-95AE-1BCA6FE824C7}">
  <dimension ref="A1:J46"/>
  <sheetViews>
    <sheetView zoomScaleNormal="100" workbookViewId="0">
      <selection activeCell="G2" sqref="G2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3" width="4.5703125" style="91"/>
    <col min="4" max="4" width="4.5703125" style="91" customWidth="1"/>
    <col min="5" max="5" width="4.5703125" style="91"/>
    <col min="6" max="6" width="4.5703125" style="91" customWidth="1"/>
    <col min="7" max="16384" width="4.5703125" style="91"/>
  </cols>
  <sheetData>
    <row r="1" spans="1:10" s="76" customFormat="1" ht="23.25">
      <c r="A1" s="119"/>
      <c r="B1" s="20" t="s">
        <v>164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83" t="s">
        <v>40</v>
      </c>
      <c r="B7" s="143" t="s">
        <v>25</v>
      </c>
      <c r="C7" s="231">
        <v>46</v>
      </c>
      <c r="D7" s="148">
        <v>9</v>
      </c>
      <c r="E7" s="231">
        <v>3</v>
      </c>
      <c r="F7" s="148">
        <v>4</v>
      </c>
      <c r="G7" s="232">
        <v>51</v>
      </c>
      <c r="H7" s="233">
        <v>37</v>
      </c>
      <c r="I7" s="144">
        <v>88</v>
      </c>
      <c r="J7" s="233">
        <v>30</v>
      </c>
    </row>
    <row r="8" spans="1:10" s="135" customFormat="1" ht="33" customHeight="1">
      <c r="A8" s="384"/>
      <c r="B8" s="168" t="s">
        <v>142</v>
      </c>
      <c r="C8" s="116">
        <v>58</v>
      </c>
      <c r="D8" s="131">
        <v>35</v>
      </c>
      <c r="E8" s="116">
        <v>8</v>
      </c>
      <c r="F8" s="131">
        <v>11</v>
      </c>
      <c r="G8" s="234">
        <v>35</v>
      </c>
      <c r="H8" s="172">
        <v>38</v>
      </c>
      <c r="I8" s="171">
        <v>54</v>
      </c>
      <c r="J8" s="172">
        <v>79</v>
      </c>
    </row>
    <row r="9" spans="1:10" s="236" customFormat="1" ht="33" customHeight="1">
      <c r="A9" s="384"/>
      <c r="B9" s="141" t="s">
        <v>143</v>
      </c>
      <c r="C9" s="153">
        <v>46</v>
      </c>
      <c r="D9" s="150">
        <v>19</v>
      </c>
      <c r="E9" s="153">
        <v>4</v>
      </c>
      <c r="F9" s="150">
        <v>7</v>
      </c>
      <c r="G9" s="235">
        <v>50</v>
      </c>
      <c r="H9" s="159">
        <v>60</v>
      </c>
      <c r="I9" s="137">
        <v>74</v>
      </c>
      <c r="J9" s="159">
        <v>42</v>
      </c>
    </row>
    <row r="10" spans="1:10" s="135" customFormat="1" ht="33" customHeight="1">
      <c r="A10" s="384"/>
      <c r="B10" s="168" t="s">
        <v>144</v>
      </c>
      <c r="C10" s="116">
        <v>44</v>
      </c>
      <c r="D10" s="131">
        <v>15</v>
      </c>
      <c r="E10" s="116">
        <v>2</v>
      </c>
      <c r="F10" s="131">
        <v>7</v>
      </c>
      <c r="G10" s="234">
        <v>54</v>
      </c>
      <c r="H10" s="172">
        <v>51</v>
      </c>
      <c r="I10" s="171">
        <v>78</v>
      </c>
      <c r="J10" s="172">
        <v>48</v>
      </c>
    </row>
    <row r="11" spans="1:10" s="135" customFormat="1" ht="33" customHeight="1">
      <c r="A11" s="384"/>
      <c r="B11" s="141" t="s">
        <v>145</v>
      </c>
      <c r="C11" s="153">
        <v>56</v>
      </c>
      <c r="D11" s="150">
        <v>26</v>
      </c>
      <c r="E11" s="153">
        <v>4</v>
      </c>
      <c r="F11" s="150">
        <v>5</v>
      </c>
      <c r="G11" s="235">
        <v>41</v>
      </c>
      <c r="H11" s="159">
        <v>50</v>
      </c>
      <c r="I11" s="137">
        <v>69</v>
      </c>
      <c r="J11" s="159">
        <v>44</v>
      </c>
    </row>
    <row r="12" spans="1:10" s="135" customFormat="1" ht="33" customHeight="1">
      <c r="A12" s="384"/>
      <c r="B12" s="168" t="s">
        <v>20</v>
      </c>
      <c r="C12" s="116">
        <v>64</v>
      </c>
      <c r="D12" s="131">
        <v>28</v>
      </c>
      <c r="E12" s="116">
        <v>2</v>
      </c>
      <c r="F12" s="131">
        <v>4</v>
      </c>
      <c r="G12" s="234">
        <v>34</v>
      </c>
      <c r="H12" s="172">
        <v>57</v>
      </c>
      <c r="I12" s="171">
        <v>68</v>
      </c>
      <c r="J12" s="172">
        <v>54</v>
      </c>
    </row>
    <row r="13" spans="1:10" s="135" customFormat="1" ht="33" customHeight="1">
      <c r="A13" s="384"/>
      <c r="B13" s="141" t="s">
        <v>146</v>
      </c>
      <c r="C13" s="153">
        <v>46</v>
      </c>
      <c r="D13" s="150">
        <v>19</v>
      </c>
      <c r="E13" s="153">
        <v>2</v>
      </c>
      <c r="F13" s="150">
        <v>6</v>
      </c>
      <c r="G13" s="235">
        <v>53</v>
      </c>
      <c r="H13" s="159">
        <v>48</v>
      </c>
      <c r="I13" s="137">
        <v>76</v>
      </c>
      <c r="J13" s="159">
        <v>40</v>
      </c>
    </row>
    <row r="14" spans="1:10" s="135" customFormat="1" ht="33" customHeight="1">
      <c r="A14" s="384"/>
      <c r="B14" s="168" t="s">
        <v>147</v>
      </c>
      <c r="C14" s="116">
        <v>36</v>
      </c>
      <c r="D14" s="131">
        <v>10</v>
      </c>
      <c r="E14" s="116">
        <v>7</v>
      </c>
      <c r="F14" s="131">
        <v>5</v>
      </c>
      <c r="G14" s="234">
        <v>57</v>
      </c>
      <c r="H14" s="172">
        <v>39</v>
      </c>
      <c r="I14" s="171">
        <v>85</v>
      </c>
      <c r="J14" s="172">
        <v>33</v>
      </c>
    </row>
    <row r="15" spans="1:10" s="135" customFormat="1" ht="33" customHeight="1">
      <c r="A15" s="384"/>
      <c r="B15" s="141" t="s">
        <v>148</v>
      </c>
      <c r="C15" s="153">
        <v>59</v>
      </c>
      <c r="D15" s="150">
        <v>26</v>
      </c>
      <c r="E15" s="153">
        <v>2</v>
      </c>
      <c r="F15" s="150">
        <v>7</v>
      </c>
      <c r="G15" s="235">
        <v>38</v>
      </c>
      <c r="H15" s="159">
        <v>25</v>
      </c>
      <c r="I15" s="137">
        <v>67</v>
      </c>
      <c r="J15" s="159">
        <v>49</v>
      </c>
    </row>
    <row r="16" spans="1:10" s="135" customFormat="1" ht="33" customHeight="1">
      <c r="A16" s="384"/>
      <c r="B16" s="168" t="s">
        <v>149</v>
      </c>
      <c r="C16" s="116">
        <v>18</v>
      </c>
      <c r="D16" s="131">
        <v>13</v>
      </c>
      <c r="E16" s="116">
        <v>2</v>
      </c>
      <c r="F16" s="131">
        <v>4</v>
      </c>
      <c r="G16" s="234">
        <v>80</v>
      </c>
      <c r="H16" s="172">
        <v>31</v>
      </c>
      <c r="I16" s="171">
        <v>83</v>
      </c>
      <c r="J16" s="172">
        <v>37</v>
      </c>
    </row>
    <row r="17" spans="1:10" s="135" customFormat="1" ht="33" customHeight="1">
      <c r="A17" s="384"/>
      <c r="B17" s="141" t="s">
        <v>150</v>
      </c>
      <c r="C17" s="153">
        <v>40</v>
      </c>
      <c r="D17" s="150">
        <v>21</v>
      </c>
      <c r="E17" s="153">
        <v>3</v>
      </c>
      <c r="F17" s="150">
        <v>4</v>
      </c>
      <c r="G17" s="235">
        <v>58</v>
      </c>
      <c r="H17" s="159">
        <v>47</v>
      </c>
      <c r="I17" s="137">
        <v>75</v>
      </c>
      <c r="J17" s="159">
        <v>47</v>
      </c>
    </row>
    <row r="18" spans="1:10" s="135" customFormat="1" ht="33" customHeight="1">
      <c r="A18" s="384"/>
      <c r="B18" s="168" t="s">
        <v>151</v>
      </c>
      <c r="C18" s="116">
        <v>48</v>
      </c>
      <c r="D18" s="131">
        <v>37</v>
      </c>
      <c r="E18" s="116">
        <v>3</v>
      </c>
      <c r="F18" s="131">
        <v>8</v>
      </c>
      <c r="G18" s="234">
        <v>49</v>
      </c>
      <c r="H18" s="172">
        <v>34</v>
      </c>
      <c r="I18" s="171">
        <v>55</v>
      </c>
      <c r="J18" s="172">
        <v>60</v>
      </c>
    </row>
    <row r="19" spans="1:10" s="135" customFormat="1" ht="33" customHeight="1">
      <c r="A19" s="384"/>
      <c r="B19" s="141" t="s">
        <v>161</v>
      </c>
      <c r="C19" s="153">
        <v>84</v>
      </c>
      <c r="D19" s="150">
        <v>84</v>
      </c>
      <c r="E19" s="153">
        <v>5</v>
      </c>
      <c r="F19" s="150">
        <v>10</v>
      </c>
      <c r="G19" s="235">
        <v>11</v>
      </c>
      <c r="H19" s="159">
        <v>81</v>
      </c>
      <c r="I19" s="137">
        <v>6</v>
      </c>
      <c r="J19" s="159">
        <v>74</v>
      </c>
    </row>
    <row r="20" spans="1:10" s="145" customFormat="1" ht="33" customHeight="1">
      <c r="A20" s="384"/>
      <c r="B20" s="288" t="s">
        <v>2</v>
      </c>
      <c r="C20" s="283">
        <v>43</v>
      </c>
      <c r="D20" s="284">
        <v>21</v>
      </c>
      <c r="E20" s="283">
        <v>3</v>
      </c>
      <c r="F20" s="284">
        <v>5</v>
      </c>
      <c r="G20" s="285">
        <v>55</v>
      </c>
      <c r="H20" s="286">
        <v>43</v>
      </c>
      <c r="I20" s="287">
        <v>74</v>
      </c>
      <c r="J20" s="286">
        <v>43</v>
      </c>
    </row>
    <row r="22" spans="1:10">
      <c r="B22" s="91" t="s">
        <v>158</v>
      </c>
    </row>
    <row r="24" spans="1:10">
      <c r="B24" s="368" t="s">
        <v>165</v>
      </c>
      <c r="C24" s="37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  <row r="45" spans="3:10" ht="13.5">
      <c r="C45" s="90"/>
      <c r="D45" s="90"/>
      <c r="E45" s="90"/>
      <c r="F45" s="90"/>
      <c r="G45" s="90"/>
      <c r="H45" s="90"/>
      <c r="I45" s="90"/>
      <c r="J45" s="90"/>
    </row>
    <row r="46" spans="3:10" ht="13.5">
      <c r="C46" s="90"/>
      <c r="D46" s="90"/>
      <c r="E46" s="90"/>
      <c r="F46" s="90"/>
      <c r="G46" s="90"/>
      <c r="H46" s="90"/>
      <c r="I46" s="90"/>
      <c r="J46" s="90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0"/>
  <sheetViews>
    <sheetView workbookViewId="0">
      <selection activeCell="H4" sqref="H4"/>
    </sheetView>
  </sheetViews>
  <sheetFormatPr baseColWidth="10" defaultColWidth="11.42578125" defaultRowHeight="12.75"/>
  <cols>
    <col min="1" max="6" width="11.42578125" style="76"/>
    <col min="7" max="7" width="5.5703125" style="76" customWidth="1"/>
    <col min="8" max="16384" width="11.42578125" style="76"/>
  </cols>
  <sheetData>
    <row r="1" spans="1:15" ht="23.25">
      <c r="A1" s="20" t="s">
        <v>76</v>
      </c>
      <c r="B1" s="20"/>
      <c r="C1" s="20"/>
      <c r="D1" s="20"/>
      <c r="E1" s="20"/>
      <c r="F1" s="20"/>
      <c r="G1" s="91"/>
      <c r="H1" s="20" t="s">
        <v>77</v>
      </c>
      <c r="I1" s="20"/>
      <c r="J1" s="20"/>
      <c r="K1" s="20"/>
      <c r="L1" s="20"/>
      <c r="M1" s="20"/>
      <c r="N1" s="96"/>
      <c r="O1" s="96"/>
    </row>
    <row r="2" spans="1:15" ht="13.5" customHeight="1">
      <c r="A2" s="20"/>
      <c r="B2" s="20"/>
      <c r="C2" s="20"/>
      <c r="D2" s="20"/>
      <c r="E2" s="20"/>
      <c r="F2" s="20"/>
      <c r="G2" s="91"/>
      <c r="H2" s="20"/>
      <c r="I2" s="20"/>
      <c r="J2" s="20"/>
      <c r="K2" s="20"/>
      <c r="L2" s="20"/>
      <c r="M2" s="20"/>
      <c r="N2" s="96"/>
      <c r="O2" s="96"/>
    </row>
    <row r="3" spans="1:15" ht="13.5" customHeight="1">
      <c r="A3" s="93"/>
      <c r="B3" s="93"/>
      <c r="C3" s="93"/>
      <c r="D3" s="93"/>
      <c r="E3" s="91"/>
      <c r="F3" s="91"/>
      <c r="G3" s="91"/>
      <c r="H3" s="91"/>
      <c r="I3" s="91"/>
      <c r="J3" s="91"/>
      <c r="K3" s="91"/>
      <c r="L3" s="91"/>
      <c r="M3" s="91"/>
      <c r="N3" s="96"/>
      <c r="O3" s="96"/>
    </row>
    <row r="4" spans="1:15" ht="18.75">
      <c r="A4" s="21" t="s">
        <v>61</v>
      </c>
      <c r="B4" s="22"/>
      <c r="C4" s="22"/>
      <c r="D4" s="22"/>
      <c r="E4" s="23"/>
      <c r="F4" s="23"/>
      <c r="G4" s="91"/>
      <c r="H4" s="21" t="s">
        <v>61</v>
      </c>
      <c r="I4" s="22"/>
      <c r="J4" s="22"/>
      <c r="K4" s="22"/>
      <c r="L4" s="23"/>
      <c r="M4" s="23"/>
      <c r="N4" s="96"/>
      <c r="O4" s="96"/>
    </row>
    <row r="5" spans="1:15" ht="18">
      <c r="A5" s="385" t="s">
        <v>63</v>
      </c>
      <c r="B5" s="385"/>
      <c r="C5" s="361"/>
      <c r="D5" s="360" t="s">
        <v>64</v>
      </c>
      <c r="E5" s="385"/>
      <c r="F5" s="385"/>
      <c r="G5" s="145"/>
      <c r="H5" s="385" t="s">
        <v>63</v>
      </c>
      <c r="I5" s="385"/>
      <c r="J5" s="361"/>
      <c r="K5" s="360" t="s">
        <v>64</v>
      </c>
      <c r="L5" s="385"/>
      <c r="M5" s="385"/>
      <c r="N5" s="96"/>
      <c r="O5" s="96"/>
    </row>
    <row r="6" spans="1:15" ht="33">
      <c r="A6" s="258" t="s">
        <v>2</v>
      </c>
      <c r="B6" s="258" t="s">
        <v>65</v>
      </c>
      <c r="C6" s="258" t="s">
        <v>175</v>
      </c>
      <c r="D6" s="257" t="s">
        <v>172</v>
      </c>
      <c r="E6" s="258" t="s">
        <v>173</v>
      </c>
      <c r="F6" s="258" t="s">
        <v>174</v>
      </c>
      <c r="G6" s="91"/>
      <c r="H6" s="258" t="s">
        <v>2</v>
      </c>
      <c r="I6" s="258" t="s">
        <v>65</v>
      </c>
      <c r="J6" s="259" t="s">
        <v>175</v>
      </c>
      <c r="K6" s="257" t="s">
        <v>172</v>
      </c>
      <c r="L6" s="258" t="s">
        <v>173</v>
      </c>
      <c r="M6" s="258" t="s">
        <v>174</v>
      </c>
      <c r="N6" s="96"/>
      <c r="O6" s="96"/>
    </row>
    <row r="7" spans="1:15" ht="32.25" customHeight="1">
      <c r="A7" s="104">
        <f t="shared" ref="A7" si="0">B7+C7</f>
        <v>46</v>
      </c>
      <c r="B7" s="104">
        <v>44</v>
      </c>
      <c r="C7" s="104">
        <v>2</v>
      </c>
      <c r="D7" s="261">
        <f t="shared" ref="D7" si="1">100-A7</f>
        <v>54</v>
      </c>
      <c r="E7" s="104">
        <f>0.415*D7</f>
        <v>22.41</v>
      </c>
      <c r="F7" s="104">
        <f>D7-E7</f>
        <v>31.59</v>
      </c>
      <c r="G7" s="91"/>
      <c r="H7" s="104">
        <v>24</v>
      </c>
      <c r="I7" s="104">
        <v>20</v>
      </c>
      <c r="J7" s="104">
        <v>4</v>
      </c>
      <c r="K7" s="261">
        <f t="shared" ref="K7" si="2">100-H7</f>
        <v>76</v>
      </c>
      <c r="L7" s="104">
        <v>34</v>
      </c>
      <c r="M7" s="104">
        <f t="shared" ref="M7" si="3">K7-L7</f>
        <v>42</v>
      </c>
      <c r="N7" s="96"/>
      <c r="O7" s="96"/>
    </row>
    <row r="8" spans="1:15" ht="16.5">
      <c r="A8" s="27"/>
      <c r="B8" s="27"/>
      <c r="C8" s="27"/>
      <c r="D8" s="27"/>
      <c r="E8" s="27"/>
      <c r="F8" s="27"/>
      <c r="G8" s="119"/>
      <c r="H8" s="30"/>
      <c r="I8" s="30"/>
      <c r="J8" s="30"/>
      <c r="K8" s="30"/>
      <c r="L8" s="30"/>
      <c r="M8" s="30"/>
      <c r="N8" s="96"/>
      <c r="O8" s="96"/>
    </row>
    <row r="9" spans="1:15" ht="16.5">
      <c r="A9" s="39" t="s">
        <v>67</v>
      </c>
      <c r="B9" s="93"/>
      <c r="C9" s="93"/>
      <c r="D9" s="93"/>
      <c r="E9" s="91"/>
      <c r="F9" s="91"/>
      <c r="G9" s="91"/>
      <c r="H9" s="39" t="s">
        <v>67</v>
      </c>
      <c r="I9" s="40"/>
      <c r="J9" s="40"/>
      <c r="K9" s="22"/>
      <c r="L9" s="23"/>
      <c r="M9" s="23"/>
      <c r="N9" s="94"/>
      <c r="O9" s="94"/>
    </row>
    <row r="10" spans="1:15" ht="16.5">
      <c r="A10" s="34"/>
      <c r="B10" s="34"/>
      <c r="C10" s="28"/>
      <c r="D10" s="34"/>
      <c r="E10" s="34"/>
      <c r="F10" s="34"/>
      <c r="G10" s="91"/>
      <c r="H10" s="38"/>
      <c r="I10" s="36"/>
      <c r="J10" s="32"/>
      <c r="K10" s="36"/>
      <c r="L10" s="36"/>
      <c r="M10" s="36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847B-A13A-41D3-9D61-294EDEC5F1F8}">
  <dimension ref="A1:J44"/>
  <sheetViews>
    <sheetView zoomScaleNormal="100" workbookViewId="0">
      <selection activeCell="C2" sqref="C2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10" width="6.5703125" style="91" customWidth="1"/>
    <col min="11" max="16384" width="4.5703125" style="91"/>
  </cols>
  <sheetData>
    <row r="1" spans="1:10" s="76" customFormat="1" ht="23.25">
      <c r="A1" s="119"/>
      <c r="B1" s="20" t="s">
        <v>167</v>
      </c>
      <c r="C1" s="185"/>
      <c r="D1" s="186"/>
      <c r="E1" s="185"/>
      <c r="F1" s="185"/>
      <c r="G1" s="186"/>
      <c r="H1" s="186"/>
      <c r="I1" s="186"/>
      <c r="J1" s="186"/>
    </row>
    <row r="2" spans="1:10" s="76" customFormat="1" ht="13.5" customHeight="1">
      <c r="A2" s="119"/>
      <c r="B2" s="20"/>
      <c r="C2" s="185"/>
      <c r="D2" s="186"/>
      <c r="E2" s="185"/>
      <c r="F2" s="185"/>
      <c r="G2" s="186"/>
      <c r="H2" s="186"/>
      <c r="I2" s="186"/>
      <c r="J2" s="186"/>
    </row>
    <row r="3" spans="1:10" s="76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0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  <c r="I4" s="372"/>
      <c r="J4" s="372"/>
    </row>
    <row r="5" spans="1:10" s="225" customFormat="1" ht="41.25" customHeight="1">
      <c r="A5" s="138"/>
      <c r="B5" s="140"/>
      <c r="C5" s="223" t="s">
        <v>32</v>
      </c>
      <c r="D5" s="224" t="s">
        <v>31</v>
      </c>
      <c r="E5" s="223" t="s">
        <v>32</v>
      </c>
      <c r="F5" s="224" t="s">
        <v>31</v>
      </c>
      <c r="G5" s="382" t="s">
        <v>32</v>
      </c>
      <c r="H5" s="382"/>
      <c r="I5" s="374" t="s">
        <v>31</v>
      </c>
      <c r="J5" s="374"/>
    </row>
    <row r="6" spans="1:10" s="76" customFormat="1" ht="5.25" customHeight="1">
      <c r="A6" s="136"/>
      <c r="B6" s="160"/>
      <c r="C6" s="212"/>
      <c r="D6" s="165"/>
      <c r="E6" s="212"/>
      <c r="F6" s="165"/>
      <c r="G6" s="381"/>
      <c r="H6" s="375"/>
      <c r="I6" s="376"/>
      <c r="J6" s="376"/>
    </row>
    <row r="7" spans="1:10" s="145" customFormat="1" ht="45" customHeight="1">
      <c r="A7" s="383" t="s">
        <v>40</v>
      </c>
      <c r="B7" s="143" t="s">
        <v>25</v>
      </c>
      <c r="C7" s="240">
        <v>43.3</v>
      </c>
      <c r="D7" s="241">
        <v>11.4</v>
      </c>
      <c r="E7" s="240">
        <v>2.1</v>
      </c>
      <c r="F7" s="241">
        <v>3.7</v>
      </c>
      <c r="G7" s="242">
        <v>54.6</v>
      </c>
      <c r="H7" s="237">
        <v>28.1</v>
      </c>
      <c r="I7" s="251">
        <v>84.9</v>
      </c>
      <c r="J7" s="237">
        <v>48.6</v>
      </c>
    </row>
    <row r="8" spans="1:10" s="135" customFormat="1" ht="33" customHeight="1">
      <c r="A8" s="384"/>
      <c r="B8" s="168" t="s">
        <v>142</v>
      </c>
      <c r="C8" s="243">
        <v>60.8</v>
      </c>
      <c r="D8" s="244">
        <v>64.8</v>
      </c>
      <c r="E8" s="243">
        <v>8.4</v>
      </c>
      <c r="F8" s="244">
        <v>21.1</v>
      </c>
      <c r="G8" s="245">
        <v>30.8</v>
      </c>
      <c r="H8" s="238">
        <v>77.8</v>
      </c>
      <c r="I8" s="249">
        <v>14.1</v>
      </c>
      <c r="J8" s="238">
        <v>48.2</v>
      </c>
    </row>
    <row r="9" spans="1:10" s="236" customFormat="1" ht="33" customHeight="1">
      <c r="A9" s="384"/>
      <c r="B9" s="141" t="s">
        <v>143</v>
      </c>
      <c r="C9" s="246">
        <v>46.8</v>
      </c>
      <c r="D9" s="247">
        <v>23.4</v>
      </c>
      <c r="E9" s="246">
        <v>4.5999999999999996</v>
      </c>
      <c r="F9" s="247">
        <v>8.4</v>
      </c>
      <c r="G9" s="248">
        <v>48.7</v>
      </c>
      <c r="H9" s="239">
        <v>68.599999999999994</v>
      </c>
      <c r="I9" s="250">
        <v>68.099999999999994</v>
      </c>
      <c r="J9" s="239">
        <v>41.6</v>
      </c>
    </row>
    <row r="10" spans="1:10" s="135" customFormat="1" ht="33" customHeight="1">
      <c r="A10" s="384"/>
      <c r="B10" s="168" t="s">
        <v>144</v>
      </c>
      <c r="C10" s="243">
        <v>43.4</v>
      </c>
      <c r="D10" s="244">
        <v>16.399999999999999</v>
      </c>
      <c r="E10" s="243">
        <v>4.8</v>
      </c>
      <c r="F10" s="244">
        <v>4.4000000000000004</v>
      </c>
      <c r="G10" s="245">
        <v>51.8</v>
      </c>
      <c r="H10" s="238">
        <v>52.6</v>
      </c>
      <c r="I10" s="249">
        <v>79.2</v>
      </c>
      <c r="J10" s="238">
        <v>54.7</v>
      </c>
    </row>
    <row r="11" spans="1:10" s="135" customFormat="1" ht="33" customHeight="1">
      <c r="A11" s="384"/>
      <c r="B11" s="141" t="s">
        <v>145</v>
      </c>
      <c r="C11" s="246">
        <v>50.8</v>
      </c>
      <c r="D11" s="247">
        <v>17.399999999999999</v>
      </c>
      <c r="E11" s="246">
        <v>3.5</v>
      </c>
      <c r="F11" s="247">
        <v>10.3</v>
      </c>
      <c r="G11" s="248">
        <v>45.6</v>
      </c>
      <c r="H11" s="239">
        <v>49.3</v>
      </c>
      <c r="I11" s="250">
        <v>72.3</v>
      </c>
      <c r="J11" s="239">
        <v>47.7</v>
      </c>
    </row>
    <row r="12" spans="1:10" s="135" customFormat="1" ht="33" customHeight="1">
      <c r="A12" s="384"/>
      <c r="B12" s="168" t="s">
        <v>20</v>
      </c>
      <c r="C12" s="243">
        <v>65.3</v>
      </c>
      <c r="D12" s="244">
        <v>31.4</v>
      </c>
      <c r="E12" s="243">
        <v>0.9</v>
      </c>
      <c r="F12" s="244">
        <v>7.1</v>
      </c>
      <c r="G12" s="245">
        <v>33.799999999999997</v>
      </c>
      <c r="H12" s="238">
        <v>49.2</v>
      </c>
      <c r="I12" s="249">
        <v>61.5</v>
      </c>
      <c r="J12" s="238">
        <v>61</v>
      </c>
    </row>
    <row r="13" spans="1:10" s="135" customFormat="1" ht="33" customHeight="1">
      <c r="A13" s="384"/>
      <c r="B13" s="141" t="s">
        <v>146</v>
      </c>
      <c r="C13" s="246">
        <v>50.2</v>
      </c>
      <c r="D13" s="247">
        <v>20.5</v>
      </c>
      <c r="E13" s="246">
        <v>2.6</v>
      </c>
      <c r="F13" s="247">
        <v>4.3</v>
      </c>
      <c r="G13" s="248">
        <v>47.2</v>
      </c>
      <c r="H13" s="239">
        <v>44.6</v>
      </c>
      <c r="I13" s="250">
        <v>75.2</v>
      </c>
      <c r="J13" s="239">
        <v>42.4</v>
      </c>
    </row>
    <row r="14" spans="1:10" s="135" customFormat="1" ht="33" customHeight="1">
      <c r="A14" s="384"/>
      <c r="B14" s="168" t="s">
        <v>147</v>
      </c>
      <c r="C14" s="243">
        <v>42.2</v>
      </c>
      <c r="D14" s="244">
        <v>11.6</v>
      </c>
      <c r="E14" s="243">
        <v>7.1</v>
      </c>
      <c r="F14" s="244">
        <v>11.2</v>
      </c>
      <c r="G14" s="245">
        <v>50.7</v>
      </c>
      <c r="H14" s="238">
        <v>29.8</v>
      </c>
      <c r="I14" s="249">
        <v>77.2</v>
      </c>
      <c r="J14" s="238">
        <v>53.7</v>
      </c>
    </row>
    <row r="15" spans="1:10" s="135" customFormat="1" ht="33" customHeight="1">
      <c r="A15" s="384"/>
      <c r="B15" s="141" t="s">
        <v>148</v>
      </c>
      <c r="C15" s="246">
        <v>67.7</v>
      </c>
      <c r="D15" s="247">
        <v>30.8</v>
      </c>
      <c r="E15" s="246">
        <v>1</v>
      </c>
      <c r="F15" s="247">
        <v>0</v>
      </c>
      <c r="G15" s="248">
        <v>31.3</v>
      </c>
      <c r="H15" s="239">
        <v>51.7</v>
      </c>
      <c r="I15" s="250">
        <v>69.2</v>
      </c>
      <c r="J15" s="239">
        <v>20.100000000000001</v>
      </c>
    </row>
    <row r="16" spans="1:10" s="135" customFormat="1" ht="33" customHeight="1">
      <c r="A16" s="384"/>
      <c r="B16" s="168" t="s">
        <v>149</v>
      </c>
      <c r="C16" s="243">
        <v>13.8</v>
      </c>
      <c r="D16" s="244">
        <v>11.6</v>
      </c>
      <c r="E16" s="243">
        <v>1.5</v>
      </c>
      <c r="F16" s="244">
        <v>4.2</v>
      </c>
      <c r="G16" s="245">
        <v>84.6</v>
      </c>
      <c r="H16" s="238">
        <v>31.8</v>
      </c>
      <c r="I16" s="249">
        <v>84.2</v>
      </c>
      <c r="J16" s="238">
        <v>33</v>
      </c>
    </row>
    <row r="17" spans="1:10" s="135" customFormat="1" ht="33" customHeight="1">
      <c r="A17" s="384"/>
      <c r="B17" s="141" t="s">
        <v>150</v>
      </c>
      <c r="C17" s="246">
        <v>44.8</v>
      </c>
      <c r="D17" s="247">
        <v>21.1</v>
      </c>
      <c r="E17" s="246">
        <v>2.5</v>
      </c>
      <c r="F17" s="247">
        <v>4.2</v>
      </c>
      <c r="G17" s="248">
        <v>52.7</v>
      </c>
      <c r="H17" s="239">
        <v>42.9</v>
      </c>
      <c r="I17" s="250">
        <v>74.7</v>
      </c>
      <c r="J17" s="239">
        <v>51</v>
      </c>
    </row>
    <row r="18" spans="1:10" s="135" customFormat="1" ht="33" customHeight="1">
      <c r="A18" s="384"/>
      <c r="B18" s="168" t="s">
        <v>151</v>
      </c>
      <c r="C18" s="243">
        <v>39</v>
      </c>
      <c r="D18" s="244">
        <v>46.3</v>
      </c>
      <c r="E18" s="243">
        <v>6.5</v>
      </c>
      <c r="F18" s="244">
        <v>6.6</v>
      </c>
      <c r="G18" s="245">
        <v>54.4</v>
      </c>
      <c r="H18" s="238">
        <v>37</v>
      </c>
      <c r="I18" s="249">
        <v>47.1</v>
      </c>
      <c r="J18" s="238">
        <v>64.2</v>
      </c>
    </row>
    <row r="19" spans="1:10" s="135" customFormat="1" ht="33" customHeight="1">
      <c r="A19" s="384"/>
      <c r="B19" s="141" t="s">
        <v>161</v>
      </c>
      <c r="C19" s="246">
        <v>77</v>
      </c>
      <c r="D19" s="247">
        <v>83.2</v>
      </c>
      <c r="E19" s="246">
        <v>9.9</v>
      </c>
      <c r="F19" s="247">
        <v>11.8</v>
      </c>
      <c r="G19" s="248">
        <v>13.1</v>
      </c>
      <c r="H19" s="239">
        <v>33.799999999999997</v>
      </c>
      <c r="I19" s="250">
        <v>5</v>
      </c>
      <c r="J19" s="239">
        <v>65.099999999999994</v>
      </c>
    </row>
    <row r="20" spans="1:10" s="145" customFormat="1" ht="33" customHeight="1">
      <c r="A20" s="384"/>
      <c r="B20" s="288" t="s">
        <v>2</v>
      </c>
      <c r="C20" s="289">
        <v>44.6</v>
      </c>
      <c r="D20" s="290">
        <v>22.1</v>
      </c>
      <c r="E20" s="289">
        <v>2.9</v>
      </c>
      <c r="F20" s="290">
        <v>5.5</v>
      </c>
      <c r="G20" s="291">
        <v>52.5</v>
      </c>
      <c r="H20" s="292">
        <v>41</v>
      </c>
      <c r="I20" s="293">
        <v>72.400000000000006</v>
      </c>
      <c r="J20" s="292">
        <v>46.9</v>
      </c>
    </row>
    <row r="22" spans="1:10">
      <c r="B22" s="368" t="s">
        <v>168</v>
      </c>
      <c r="C22" s="370"/>
    </row>
    <row r="31" spans="1:10" ht="13.5">
      <c r="C31" s="90"/>
      <c r="D31" s="90"/>
      <c r="E31" s="90"/>
      <c r="F31" s="90"/>
      <c r="G31" s="90"/>
      <c r="H31" s="90"/>
      <c r="I31" s="90"/>
      <c r="J31" s="90"/>
    </row>
    <row r="32" spans="1:10" ht="13.5">
      <c r="C32" s="90"/>
      <c r="D32" s="90"/>
      <c r="E32" s="90"/>
      <c r="F32" s="90"/>
      <c r="G32" s="90"/>
      <c r="H32" s="90"/>
      <c r="I32" s="90"/>
      <c r="J32" s="90"/>
    </row>
    <row r="33" spans="3:10" ht="13.5">
      <c r="C33" s="90"/>
      <c r="D33" s="90"/>
      <c r="E33" s="90"/>
      <c r="F33" s="90"/>
      <c r="G33" s="90"/>
      <c r="H33" s="90"/>
      <c r="I33" s="90"/>
      <c r="J33" s="90"/>
    </row>
    <row r="34" spans="3:10" ht="13.5">
      <c r="C34" s="90"/>
      <c r="D34" s="90"/>
      <c r="E34" s="90"/>
      <c r="F34" s="90"/>
      <c r="G34" s="90"/>
      <c r="H34" s="90"/>
      <c r="I34" s="90"/>
      <c r="J34" s="90"/>
    </row>
    <row r="35" spans="3:10" ht="13.5">
      <c r="C35" s="90"/>
      <c r="D35" s="90"/>
      <c r="E35" s="90"/>
      <c r="F35" s="90"/>
      <c r="G35" s="90"/>
      <c r="H35" s="90"/>
      <c r="I35" s="90"/>
      <c r="J35" s="90"/>
    </row>
    <row r="36" spans="3:10" ht="13.5">
      <c r="C36" s="90"/>
      <c r="D36" s="90"/>
      <c r="E36" s="90"/>
      <c r="F36" s="90"/>
      <c r="G36" s="90"/>
      <c r="H36" s="90"/>
      <c r="I36" s="90"/>
      <c r="J36" s="90"/>
    </row>
    <row r="37" spans="3:10" ht="13.5">
      <c r="C37" s="90"/>
      <c r="D37" s="90"/>
      <c r="E37" s="90"/>
      <c r="F37" s="90"/>
      <c r="G37" s="90"/>
      <c r="H37" s="90"/>
      <c r="I37" s="90"/>
      <c r="J37" s="90"/>
    </row>
    <row r="38" spans="3:10" ht="13.5">
      <c r="C38" s="90"/>
      <c r="D38" s="90"/>
      <c r="E38" s="90"/>
      <c r="F38" s="90"/>
      <c r="G38" s="90"/>
      <c r="H38" s="90"/>
      <c r="I38" s="90"/>
      <c r="J38" s="90"/>
    </row>
    <row r="39" spans="3:10" ht="13.5">
      <c r="C39" s="90"/>
      <c r="D39" s="90"/>
      <c r="E39" s="90"/>
      <c r="F39" s="90"/>
      <c r="G39" s="90"/>
      <c r="H39" s="90"/>
      <c r="I39" s="90"/>
      <c r="J39" s="90"/>
    </row>
    <row r="40" spans="3:10" ht="13.5">
      <c r="C40" s="90"/>
      <c r="D40" s="90"/>
      <c r="E40" s="90"/>
      <c r="F40" s="90"/>
      <c r="G40" s="90"/>
      <c r="H40" s="90"/>
      <c r="I40" s="90"/>
      <c r="J40" s="90"/>
    </row>
    <row r="41" spans="3:10" ht="13.5">
      <c r="C41" s="90"/>
      <c r="D41" s="90"/>
      <c r="E41" s="90"/>
      <c r="F41" s="90"/>
      <c r="G41" s="90"/>
      <c r="H41" s="90"/>
      <c r="I41" s="90"/>
      <c r="J41" s="90"/>
    </row>
    <row r="42" spans="3:10" ht="13.5">
      <c r="C42" s="90"/>
      <c r="D42" s="90"/>
      <c r="E42" s="90"/>
      <c r="F42" s="90"/>
      <c r="G42" s="90"/>
      <c r="H42" s="90"/>
      <c r="I42" s="90"/>
      <c r="J42" s="90"/>
    </row>
    <row r="43" spans="3:10" ht="13.5">
      <c r="C43" s="90"/>
      <c r="D43" s="90"/>
      <c r="E43" s="90"/>
      <c r="F43" s="90"/>
      <c r="G43" s="90"/>
      <c r="H43" s="90"/>
      <c r="I43" s="90"/>
      <c r="J43" s="90"/>
    </row>
    <row r="44" spans="3:10" ht="13.5">
      <c r="C44" s="90"/>
      <c r="D44" s="90"/>
      <c r="E44" s="90"/>
      <c r="F44" s="90"/>
      <c r="G44" s="90"/>
      <c r="H44" s="90"/>
      <c r="I44" s="90"/>
      <c r="J44" s="90"/>
    </row>
  </sheetData>
  <mergeCells count="9">
    <mergeCell ref="A7:A20"/>
    <mergeCell ref="B22:C22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"/>
  <sheetViews>
    <sheetView workbookViewId="0">
      <selection activeCell="H4" sqref="H4"/>
    </sheetView>
  </sheetViews>
  <sheetFormatPr baseColWidth="10" defaultColWidth="11.42578125" defaultRowHeight="12.75"/>
  <cols>
    <col min="1" max="6" width="11.42578125" style="76"/>
    <col min="7" max="7" width="6.42578125" style="76" customWidth="1"/>
    <col min="8" max="16384" width="11.42578125" style="76"/>
  </cols>
  <sheetData>
    <row r="1" spans="1:13" ht="23.25">
      <c r="A1" s="20" t="s">
        <v>176</v>
      </c>
      <c r="B1" s="20"/>
      <c r="C1" s="20"/>
      <c r="D1" s="20"/>
      <c r="E1" s="20"/>
      <c r="F1" s="20"/>
      <c r="G1" s="91"/>
      <c r="H1" s="20" t="s">
        <v>177</v>
      </c>
      <c r="I1" s="20"/>
      <c r="J1" s="20"/>
      <c r="K1" s="20"/>
      <c r="L1" s="20"/>
      <c r="M1" s="20"/>
    </row>
    <row r="2" spans="1:13" ht="13.5" customHeight="1">
      <c r="A2" s="20"/>
      <c r="B2" s="20"/>
      <c r="C2" s="20"/>
      <c r="D2" s="20"/>
      <c r="E2" s="20"/>
      <c r="F2" s="20"/>
      <c r="G2" s="91"/>
      <c r="H2" s="20"/>
      <c r="I2" s="20"/>
      <c r="J2" s="20"/>
      <c r="K2" s="20"/>
      <c r="L2" s="20"/>
      <c r="M2" s="20"/>
    </row>
    <row r="3" spans="1:13" ht="13.5" customHeight="1">
      <c r="A3" s="93"/>
      <c r="B3" s="93"/>
      <c r="C3" s="93"/>
      <c r="D3" s="93"/>
      <c r="E3" s="91"/>
      <c r="F3" s="91"/>
      <c r="G3" s="91"/>
      <c r="H3" s="91"/>
      <c r="I3" s="91"/>
      <c r="J3" s="91"/>
      <c r="K3" s="91"/>
      <c r="L3" s="91"/>
      <c r="M3" s="91"/>
    </row>
    <row r="4" spans="1:13" ht="18.75">
      <c r="A4" s="21" t="s">
        <v>61</v>
      </c>
      <c r="B4" s="22"/>
      <c r="C4" s="22"/>
      <c r="D4" s="22"/>
      <c r="E4" s="23"/>
      <c r="F4" s="23"/>
      <c r="G4" s="91"/>
      <c r="H4" s="21" t="s">
        <v>61</v>
      </c>
      <c r="I4" s="22"/>
      <c r="J4" s="22"/>
      <c r="K4" s="22"/>
      <c r="L4" s="23"/>
      <c r="M4" s="23"/>
    </row>
    <row r="5" spans="1:13" ht="18">
      <c r="A5" s="385" t="s">
        <v>63</v>
      </c>
      <c r="B5" s="385"/>
      <c r="C5" s="361"/>
      <c r="D5" s="360" t="s">
        <v>64</v>
      </c>
      <c r="E5" s="385"/>
      <c r="F5" s="385"/>
      <c r="G5" s="145"/>
      <c r="H5" s="385" t="s">
        <v>63</v>
      </c>
      <c r="I5" s="385"/>
      <c r="J5" s="361"/>
      <c r="K5" s="360" t="s">
        <v>64</v>
      </c>
      <c r="L5" s="385"/>
      <c r="M5" s="385"/>
    </row>
    <row r="6" spans="1:13" ht="33">
      <c r="A6" s="258" t="s">
        <v>2</v>
      </c>
      <c r="B6" s="258" t="s">
        <v>65</v>
      </c>
      <c r="C6" s="258" t="s">
        <v>175</v>
      </c>
      <c r="D6" s="257" t="s">
        <v>172</v>
      </c>
      <c r="E6" s="258" t="s">
        <v>173</v>
      </c>
      <c r="F6" s="258" t="s">
        <v>174</v>
      </c>
      <c r="G6" s="91"/>
      <c r="H6" s="258" t="s">
        <v>2</v>
      </c>
      <c r="I6" s="258" t="s">
        <v>65</v>
      </c>
      <c r="J6" s="259" t="s">
        <v>175</v>
      </c>
      <c r="K6" s="257" t="s">
        <v>172</v>
      </c>
      <c r="L6" s="258" t="s">
        <v>173</v>
      </c>
      <c r="M6" s="258" t="s">
        <v>174</v>
      </c>
    </row>
    <row r="7" spans="1:13" ht="32.25" customHeight="1">
      <c r="A7" s="260">
        <f>B7+C7</f>
        <v>48</v>
      </c>
      <c r="B7" s="78">
        <v>45</v>
      </c>
      <c r="C7" s="78">
        <v>3</v>
      </c>
      <c r="D7" s="261">
        <f>100-A7</f>
        <v>52</v>
      </c>
      <c r="E7" s="78">
        <f>D7-F7</f>
        <v>21</v>
      </c>
      <c r="F7" s="78">
        <v>31</v>
      </c>
      <c r="G7" s="91"/>
      <c r="H7" s="78">
        <v>27</v>
      </c>
      <c r="I7" s="78">
        <v>23</v>
      </c>
      <c r="J7" s="78">
        <v>4</v>
      </c>
      <c r="K7" s="261">
        <f t="shared" ref="K7" si="0">100-H7</f>
        <v>73</v>
      </c>
      <c r="L7" s="78">
        <v>31</v>
      </c>
      <c r="M7" s="78">
        <f>K7-L7</f>
        <v>42</v>
      </c>
    </row>
    <row r="8" spans="1:13" ht="16.5">
      <c r="A8" s="27"/>
      <c r="B8" s="27"/>
      <c r="C8" s="27"/>
      <c r="D8" s="27"/>
      <c r="E8" s="27"/>
      <c r="F8" s="27"/>
      <c r="G8" s="119"/>
      <c r="H8" s="30"/>
      <c r="I8" s="30"/>
      <c r="J8" s="30"/>
      <c r="K8" s="30"/>
      <c r="L8" s="30"/>
      <c r="M8" s="30"/>
    </row>
    <row r="9" spans="1:13" ht="16.5">
      <c r="A9" s="39" t="s">
        <v>67</v>
      </c>
      <c r="B9" s="93"/>
      <c r="C9" s="93"/>
      <c r="D9" s="93"/>
      <c r="E9" s="91"/>
      <c r="F9" s="91"/>
      <c r="G9" s="91"/>
      <c r="H9" s="39" t="s">
        <v>67</v>
      </c>
      <c r="I9" s="40"/>
      <c r="J9" s="40"/>
      <c r="K9" s="22"/>
      <c r="L9" s="23"/>
      <c r="M9" s="23"/>
    </row>
    <row r="10" spans="1:13" ht="16.5">
      <c r="A10" s="34"/>
      <c r="B10" s="34"/>
      <c r="C10" s="28"/>
      <c r="D10" s="34"/>
      <c r="E10" s="34"/>
      <c r="F10" s="34"/>
      <c r="G10" s="91"/>
      <c r="H10" s="38"/>
      <c r="I10" s="36"/>
      <c r="J10" s="32"/>
      <c r="K10" s="36"/>
      <c r="L10" s="36"/>
      <c r="M10" s="36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2"/>
  <sheetViews>
    <sheetView zoomScaleNormal="100" workbookViewId="0">
      <selection activeCell="H4" sqref="H4"/>
    </sheetView>
  </sheetViews>
  <sheetFormatPr baseColWidth="10" defaultColWidth="11.42578125" defaultRowHeight="12.75"/>
  <cols>
    <col min="1" max="6" width="11.5703125" style="91" customWidth="1"/>
    <col min="7" max="7" width="5.5703125" style="91" customWidth="1"/>
    <col min="8" max="16384" width="11.42578125" style="91"/>
  </cols>
  <sheetData>
    <row r="1" spans="1:13" ht="23.25">
      <c r="A1" s="20" t="s">
        <v>78</v>
      </c>
      <c r="B1" s="20"/>
      <c r="C1" s="20"/>
      <c r="D1" s="20"/>
      <c r="E1" s="20"/>
      <c r="F1" s="20"/>
      <c r="H1" s="20" t="s">
        <v>79</v>
      </c>
      <c r="I1" s="20"/>
      <c r="J1" s="20"/>
      <c r="K1" s="20"/>
      <c r="L1" s="20"/>
      <c r="M1" s="20"/>
    </row>
    <row r="2" spans="1:13" ht="13.5" customHeight="1">
      <c r="A2" s="20"/>
      <c r="B2" s="20"/>
      <c r="C2" s="20"/>
      <c r="D2" s="20"/>
      <c r="E2" s="20"/>
      <c r="F2" s="20"/>
      <c r="H2" s="20"/>
      <c r="I2" s="20"/>
      <c r="J2" s="20"/>
      <c r="K2" s="20"/>
      <c r="L2" s="20"/>
      <c r="M2" s="20"/>
    </row>
    <row r="3" spans="1:13" ht="13.5" customHeight="1">
      <c r="A3" s="93"/>
      <c r="B3" s="93"/>
      <c r="C3" s="93"/>
      <c r="D3" s="93"/>
    </row>
    <row r="4" spans="1:13" ht="18.75">
      <c r="A4" s="21" t="s">
        <v>61</v>
      </c>
      <c r="B4" s="22"/>
      <c r="C4" s="22"/>
      <c r="D4" s="22"/>
      <c r="E4" s="23"/>
      <c r="F4" s="23"/>
      <c r="H4" s="21" t="s">
        <v>61</v>
      </c>
      <c r="I4" s="22"/>
      <c r="J4" s="22"/>
      <c r="K4" s="22"/>
      <c r="L4" s="23"/>
      <c r="M4" s="23"/>
    </row>
    <row r="5" spans="1:13" ht="18">
      <c r="A5" s="385" t="s">
        <v>63</v>
      </c>
      <c r="B5" s="385"/>
      <c r="C5" s="361"/>
      <c r="D5" s="360" t="s">
        <v>64</v>
      </c>
      <c r="E5" s="385"/>
      <c r="F5" s="385"/>
      <c r="G5" s="145"/>
      <c r="H5" s="385" t="s">
        <v>63</v>
      </c>
      <c r="I5" s="385"/>
      <c r="J5" s="361"/>
      <c r="K5" s="360" t="s">
        <v>64</v>
      </c>
      <c r="L5" s="385"/>
      <c r="M5" s="385"/>
    </row>
    <row r="6" spans="1:13" ht="37.5" customHeight="1">
      <c r="A6" s="258" t="s">
        <v>2</v>
      </c>
      <c r="B6" s="258" t="s">
        <v>65</v>
      </c>
      <c r="C6" s="258" t="s">
        <v>175</v>
      </c>
      <c r="D6" s="257" t="s">
        <v>172</v>
      </c>
      <c r="E6" s="258" t="s">
        <v>173</v>
      </c>
      <c r="F6" s="258" t="s">
        <v>174</v>
      </c>
      <c r="H6" s="258" t="s">
        <v>2</v>
      </c>
      <c r="I6" s="258" t="s">
        <v>65</v>
      </c>
      <c r="J6" s="259" t="s">
        <v>175</v>
      </c>
      <c r="K6" s="257" t="s">
        <v>172</v>
      </c>
      <c r="L6" s="258" t="s">
        <v>173</v>
      </c>
      <c r="M6" s="258" t="s">
        <v>174</v>
      </c>
    </row>
    <row r="7" spans="1:13" ht="32.25" customHeight="1">
      <c r="A7" s="77">
        <f t="shared" ref="A7" si="0">B7+C7</f>
        <v>47</v>
      </c>
      <c r="B7" s="104">
        <v>44</v>
      </c>
      <c r="C7" s="104">
        <v>3</v>
      </c>
      <c r="D7" s="77">
        <v>52</v>
      </c>
      <c r="E7" s="104">
        <v>20</v>
      </c>
      <c r="F7" s="104">
        <v>32</v>
      </c>
      <c r="H7" s="104">
        <v>27</v>
      </c>
      <c r="I7" s="104">
        <v>21</v>
      </c>
      <c r="J7" s="104">
        <v>6</v>
      </c>
      <c r="K7" s="77">
        <f t="shared" ref="K7" si="1">100-H7</f>
        <v>73</v>
      </c>
      <c r="L7" s="104">
        <v>29</v>
      </c>
      <c r="M7" s="104">
        <f>K7-L7</f>
        <v>44</v>
      </c>
    </row>
    <row r="8" spans="1:13" ht="16.5">
      <c r="A8" s="27"/>
      <c r="B8" s="27"/>
      <c r="C8" s="27"/>
      <c r="D8" s="27"/>
      <c r="E8" s="27"/>
      <c r="F8" s="27"/>
      <c r="G8" s="119"/>
      <c r="H8" s="30"/>
      <c r="I8" s="30"/>
      <c r="J8" s="30"/>
      <c r="K8" s="30"/>
      <c r="L8" s="30"/>
      <c r="M8" s="30"/>
    </row>
    <row r="9" spans="1:13" ht="16.5">
      <c r="A9" s="26"/>
      <c r="B9" s="26"/>
      <c r="C9" s="27"/>
      <c r="D9" s="26"/>
      <c r="E9" s="26"/>
      <c r="F9" s="26"/>
      <c r="G9" s="119"/>
      <c r="H9" s="97"/>
      <c r="I9" s="29"/>
      <c r="J9" s="30"/>
      <c r="K9" s="29"/>
      <c r="L9" s="29"/>
      <c r="M9" s="29"/>
    </row>
    <row r="10" spans="1:13" ht="16.5">
      <c r="A10" s="39" t="s">
        <v>67</v>
      </c>
      <c r="B10" s="93"/>
      <c r="C10" s="93"/>
      <c r="D10" s="93"/>
      <c r="H10" s="39" t="s">
        <v>67</v>
      </c>
      <c r="I10" s="40"/>
      <c r="J10" s="40"/>
      <c r="K10" s="22"/>
      <c r="L10" s="23"/>
      <c r="M10" s="23"/>
    </row>
    <row r="11" spans="1:13" ht="16.5">
      <c r="A11" s="34"/>
      <c r="B11" s="34"/>
      <c r="C11" s="28"/>
      <c r="D11" s="34"/>
      <c r="E11" s="34"/>
      <c r="F11" s="34"/>
      <c r="H11" s="38"/>
      <c r="I11" s="36"/>
      <c r="J11" s="32"/>
      <c r="K11" s="36"/>
      <c r="L11" s="36"/>
      <c r="M11" s="36"/>
    </row>
    <row r="12" spans="1:13" ht="16.5">
      <c r="A12" s="34"/>
      <c r="B12" s="34"/>
      <c r="C12" s="28"/>
      <c r="D12" s="34"/>
      <c r="E12" s="34"/>
      <c r="F12" s="34"/>
      <c r="H12" s="38"/>
      <c r="I12" s="36"/>
      <c r="J12" s="32"/>
      <c r="K12" s="36"/>
      <c r="L12" s="36"/>
      <c r="M12" s="36"/>
    </row>
    <row r="13" spans="1:13" ht="16.5">
      <c r="A13" s="34"/>
      <c r="B13" s="34"/>
      <c r="C13" s="28"/>
      <c r="D13" s="34"/>
      <c r="E13" s="34"/>
      <c r="F13" s="34"/>
      <c r="H13" s="38"/>
      <c r="I13" s="36"/>
      <c r="J13" s="32"/>
      <c r="K13" s="36"/>
      <c r="L13" s="36"/>
      <c r="M13" s="36"/>
    </row>
    <row r="14" spans="1:13" ht="16.5">
      <c r="A14" s="34"/>
      <c r="B14" s="34"/>
      <c r="C14" s="28"/>
      <c r="D14" s="34"/>
      <c r="E14" s="34"/>
      <c r="F14" s="34"/>
      <c r="H14" s="38"/>
      <c r="I14" s="36"/>
      <c r="J14" s="32"/>
      <c r="K14" s="36"/>
      <c r="L14" s="36"/>
      <c r="M14" s="36"/>
    </row>
    <row r="15" spans="1:13" ht="16.5">
      <c r="A15" s="34"/>
      <c r="B15" s="34"/>
      <c r="C15" s="28"/>
      <c r="D15" s="34"/>
      <c r="E15" s="34"/>
      <c r="F15" s="34"/>
      <c r="H15" s="38"/>
      <c r="I15" s="36"/>
      <c r="J15" s="32"/>
      <c r="K15" s="36"/>
      <c r="L15" s="36"/>
      <c r="M15" s="36"/>
    </row>
    <row r="16" spans="1:13" ht="16.5">
      <c r="A16" s="34"/>
      <c r="B16" s="34"/>
      <c r="C16" s="28"/>
      <c r="D16" s="34"/>
      <c r="E16" s="34"/>
      <c r="F16" s="34"/>
      <c r="H16" s="38"/>
      <c r="I16" s="36"/>
      <c r="J16" s="32"/>
      <c r="K16" s="36"/>
      <c r="L16" s="36"/>
      <c r="M16" s="36"/>
    </row>
    <row r="17" spans="1:13" ht="16.5">
      <c r="A17" s="34"/>
      <c r="B17" s="34"/>
      <c r="C17" s="28"/>
      <c r="D17" s="34"/>
      <c r="E17" s="34"/>
      <c r="F17" s="34"/>
      <c r="H17" s="38"/>
      <c r="I17" s="36"/>
      <c r="J17" s="32"/>
      <c r="K17" s="36"/>
      <c r="L17" s="36"/>
      <c r="M17" s="36"/>
    </row>
    <row r="18" spans="1:13" ht="16.5">
      <c r="A18" s="34"/>
      <c r="B18" s="34"/>
      <c r="C18" s="28"/>
      <c r="D18" s="34"/>
      <c r="E18" s="34"/>
      <c r="F18" s="34"/>
      <c r="H18" s="38"/>
      <c r="I18" s="36"/>
      <c r="J18" s="32"/>
      <c r="K18" s="36"/>
      <c r="L18" s="36"/>
      <c r="M18" s="36"/>
    </row>
    <row r="19" spans="1:13" ht="16.5">
      <c r="A19" s="34"/>
      <c r="B19" s="34"/>
      <c r="C19" s="34"/>
      <c r="D19" s="34"/>
      <c r="E19" s="34"/>
      <c r="F19" s="34"/>
      <c r="H19" s="38"/>
      <c r="I19" s="38"/>
      <c r="J19" s="38"/>
      <c r="K19" s="38"/>
      <c r="L19" s="36"/>
      <c r="M19" s="36"/>
    </row>
    <row r="20" spans="1:13" ht="16.5">
      <c r="A20" s="34"/>
      <c r="B20" s="34"/>
      <c r="C20" s="34"/>
      <c r="D20" s="34"/>
      <c r="E20" s="34"/>
      <c r="F20" s="34"/>
      <c r="H20" s="38"/>
      <c r="I20" s="38"/>
      <c r="J20" s="38"/>
      <c r="K20" s="38"/>
      <c r="L20" s="36"/>
      <c r="M20" s="36"/>
    </row>
    <row r="21" spans="1:13" ht="16.5">
      <c r="A21" s="22"/>
      <c r="B21" s="22"/>
      <c r="C21" s="22"/>
      <c r="D21" s="22"/>
      <c r="E21" s="23"/>
      <c r="F21" s="23"/>
      <c r="H21" s="22"/>
      <c r="I21" s="22"/>
      <c r="J21" s="22"/>
      <c r="K21" s="22"/>
      <c r="L21" s="23"/>
      <c r="M21" s="23"/>
    </row>
    <row r="22" spans="1:13" ht="16.5">
      <c r="A22" s="93"/>
      <c r="B22" s="93"/>
      <c r="C22" s="93"/>
      <c r="D22" s="93"/>
      <c r="H22" s="40"/>
      <c r="I22" s="40"/>
      <c r="J22" s="40"/>
      <c r="K22" s="22"/>
      <c r="L22" s="23"/>
      <c r="M22" s="23"/>
    </row>
  </sheetData>
  <mergeCells count="4">
    <mergeCell ref="A5:C5"/>
    <mergeCell ref="D5:F5"/>
    <mergeCell ref="H5:J5"/>
    <mergeCell ref="K5:M5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A18B-0BB5-4877-93A6-6DF163B88AD6}">
  <dimension ref="A1:H43"/>
  <sheetViews>
    <sheetView zoomScaleNormal="100" workbookViewId="0">
      <selection activeCell="F2" sqref="F2"/>
    </sheetView>
  </sheetViews>
  <sheetFormatPr baseColWidth="10" defaultColWidth="4.5703125" defaultRowHeight="12.75"/>
  <cols>
    <col min="1" max="1" width="4.5703125" style="91"/>
    <col min="2" max="2" width="29.5703125" style="91" customWidth="1"/>
    <col min="3" max="8" width="6.5703125" style="91" customWidth="1"/>
    <col min="9" max="16384" width="4.5703125" style="91"/>
  </cols>
  <sheetData>
    <row r="1" spans="1:8" s="76" customFormat="1" ht="23.25">
      <c r="A1" s="119"/>
      <c r="B1" s="20" t="s">
        <v>169</v>
      </c>
      <c r="C1" s="185"/>
      <c r="D1" s="186"/>
      <c r="E1" s="185"/>
      <c r="F1" s="185"/>
      <c r="G1" s="186"/>
      <c r="H1" s="186"/>
    </row>
    <row r="2" spans="1:8" s="76" customFormat="1" ht="13.5" customHeight="1">
      <c r="A2" s="119"/>
      <c r="B2" s="20"/>
      <c r="C2" s="185"/>
      <c r="D2" s="186"/>
      <c r="E2" s="185"/>
      <c r="F2" s="185"/>
      <c r="G2" s="186"/>
      <c r="H2" s="186"/>
    </row>
    <row r="3" spans="1:8" s="76" customFormat="1" ht="13.5" customHeight="1">
      <c r="A3" s="119"/>
      <c r="B3" s="119"/>
      <c r="C3" s="119"/>
      <c r="D3" s="119"/>
      <c r="E3" s="119"/>
      <c r="F3" s="119"/>
      <c r="G3" s="119"/>
      <c r="H3" s="119"/>
    </row>
    <row r="4" spans="1:8" s="76" customFormat="1" ht="70.5" customHeight="1">
      <c r="A4" s="199" t="s">
        <v>40</v>
      </c>
      <c r="B4" s="139" t="s">
        <v>30</v>
      </c>
      <c r="C4" s="371" t="s">
        <v>101</v>
      </c>
      <c r="D4" s="372"/>
      <c r="E4" s="371" t="s">
        <v>166</v>
      </c>
      <c r="F4" s="372"/>
      <c r="G4" s="371" t="s">
        <v>154</v>
      </c>
      <c r="H4" s="372"/>
    </row>
    <row r="5" spans="1:8" s="225" customFormat="1" ht="41.25" customHeight="1">
      <c r="A5" s="138"/>
      <c r="B5" s="140"/>
      <c r="C5" s="229" t="s">
        <v>32</v>
      </c>
      <c r="D5" s="226" t="s">
        <v>31</v>
      </c>
      <c r="E5" s="229" t="s">
        <v>32</v>
      </c>
      <c r="F5" s="226" t="s">
        <v>31</v>
      </c>
      <c r="G5" s="255" t="s">
        <v>32</v>
      </c>
      <c r="H5" s="252" t="s">
        <v>31</v>
      </c>
    </row>
    <row r="6" spans="1:8" s="76" customFormat="1" ht="5.25" customHeight="1">
      <c r="A6" s="136"/>
      <c r="B6" s="160"/>
      <c r="C6" s="228"/>
      <c r="D6" s="227"/>
      <c r="E6" s="228"/>
      <c r="F6" s="227"/>
      <c r="G6" s="254"/>
      <c r="H6" s="253"/>
    </row>
    <row r="7" spans="1:8" s="145" customFormat="1" ht="45" customHeight="1">
      <c r="A7" s="383" t="s">
        <v>40</v>
      </c>
      <c r="B7" s="143" t="s">
        <v>25</v>
      </c>
      <c r="C7" s="240">
        <v>48.6</v>
      </c>
      <c r="D7" s="241">
        <v>24.9</v>
      </c>
      <c r="E7" s="240">
        <v>0.5</v>
      </c>
      <c r="F7" s="241">
        <v>3.1</v>
      </c>
      <c r="G7" s="240">
        <v>50.9</v>
      </c>
      <c r="H7" s="241">
        <v>72</v>
      </c>
    </row>
    <row r="8" spans="1:8" s="135" customFormat="1" ht="33" customHeight="1">
      <c r="A8" s="384"/>
      <c r="B8" s="168" t="s">
        <v>142</v>
      </c>
      <c r="C8" s="243">
        <v>62.5</v>
      </c>
      <c r="D8" s="244">
        <v>58.1</v>
      </c>
      <c r="E8" s="243">
        <v>32.299999999999997</v>
      </c>
      <c r="F8" s="244">
        <v>3.1</v>
      </c>
      <c r="G8" s="243">
        <v>5</v>
      </c>
      <c r="H8" s="244">
        <v>34.6</v>
      </c>
    </row>
    <row r="9" spans="1:8" s="236" customFormat="1" ht="33" customHeight="1">
      <c r="A9" s="384"/>
      <c r="B9" s="256" t="s">
        <v>171</v>
      </c>
      <c r="C9" s="246">
        <v>51</v>
      </c>
      <c r="D9" s="247">
        <v>24.4</v>
      </c>
      <c r="E9" s="246">
        <v>2.4</v>
      </c>
      <c r="F9" s="247">
        <v>6.8</v>
      </c>
      <c r="G9" s="246">
        <v>46.6</v>
      </c>
      <c r="H9" s="247">
        <v>68.8</v>
      </c>
    </row>
    <row r="10" spans="1:8" s="135" customFormat="1" ht="33" customHeight="1">
      <c r="A10" s="384"/>
      <c r="B10" s="168" t="s">
        <v>144</v>
      </c>
      <c r="C10" s="243">
        <v>60.3</v>
      </c>
      <c r="D10" s="244">
        <v>27.6</v>
      </c>
      <c r="E10" s="243">
        <v>3.3</v>
      </c>
      <c r="F10" s="244">
        <v>8.8000000000000007</v>
      </c>
      <c r="G10" s="243">
        <v>36.5</v>
      </c>
      <c r="H10" s="244">
        <v>63.4</v>
      </c>
    </row>
    <row r="11" spans="1:8" s="135" customFormat="1" ht="33" customHeight="1">
      <c r="A11" s="384"/>
      <c r="B11" s="256" t="s">
        <v>145</v>
      </c>
      <c r="C11" s="246">
        <v>60.4</v>
      </c>
      <c r="D11" s="247">
        <v>32.200000000000003</v>
      </c>
      <c r="E11" s="246">
        <v>8.8000000000000007</v>
      </c>
      <c r="F11" s="247">
        <v>6.9</v>
      </c>
      <c r="G11" s="246">
        <v>30.8</v>
      </c>
      <c r="H11" s="247">
        <v>61</v>
      </c>
    </row>
    <row r="12" spans="1:8" s="135" customFormat="1" ht="33" customHeight="1">
      <c r="A12" s="384"/>
      <c r="B12" s="168" t="s">
        <v>20</v>
      </c>
      <c r="C12" s="243">
        <v>70.5</v>
      </c>
      <c r="D12" s="244">
        <v>39.5</v>
      </c>
      <c r="E12" s="243">
        <v>3.2</v>
      </c>
      <c r="F12" s="244">
        <v>9.6999999999999993</v>
      </c>
      <c r="G12" s="243">
        <v>26.1</v>
      </c>
      <c r="H12" s="244">
        <v>50.8</v>
      </c>
    </row>
    <row r="13" spans="1:8" s="135" customFormat="1" ht="33" customHeight="1">
      <c r="A13" s="384"/>
      <c r="B13" s="256" t="s">
        <v>146</v>
      </c>
      <c r="C13" s="246">
        <v>48.5</v>
      </c>
      <c r="D13" s="247">
        <v>19</v>
      </c>
      <c r="E13" s="246">
        <v>3.5</v>
      </c>
      <c r="F13" s="247">
        <v>6.2</v>
      </c>
      <c r="G13" s="246">
        <v>48.1</v>
      </c>
      <c r="H13" s="247">
        <v>74.8</v>
      </c>
    </row>
    <row r="14" spans="1:8" s="135" customFormat="1" ht="33" customHeight="1">
      <c r="A14" s="384"/>
      <c r="B14" s="168" t="s">
        <v>147</v>
      </c>
      <c r="C14" s="243">
        <v>32.5</v>
      </c>
      <c r="D14" s="244">
        <v>28.2</v>
      </c>
      <c r="E14" s="243">
        <v>6.5</v>
      </c>
      <c r="F14" s="244">
        <v>10.8</v>
      </c>
      <c r="G14" s="243">
        <v>60.9</v>
      </c>
      <c r="H14" s="244">
        <v>61</v>
      </c>
    </row>
    <row r="15" spans="1:8" s="135" customFormat="1" ht="33" customHeight="1">
      <c r="A15" s="384"/>
      <c r="B15" s="256" t="s">
        <v>148</v>
      </c>
      <c r="C15" s="246">
        <v>62.2</v>
      </c>
      <c r="D15" s="247">
        <v>66</v>
      </c>
      <c r="E15" s="246">
        <v>5</v>
      </c>
      <c r="F15" s="247">
        <v>2.2000000000000002</v>
      </c>
      <c r="G15" s="246">
        <v>32.799999999999997</v>
      </c>
      <c r="H15" s="247">
        <v>31.8</v>
      </c>
    </row>
    <row r="16" spans="1:8" s="135" customFormat="1" ht="33" customHeight="1">
      <c r="A16" s="384"/>
      <c r="B16" s="168" t="s">
        <v>150</v>
      </c>
      <c r="C16" s="243">
        <v>37.200000000000003</v>
      </c>
      <c r="D16" s="244">
        <v>15.5</v>
      </c>
      <c r="E16" s="243">
        <v>4.3</v>
      </c>
      <c r="F16" s="244">
        <v>6.1</v>
      </c>
      <c r="G16" s="243">
        <v>58.5</v>
      </c>
      <c r="H16" s="244">
        <v>78.3</v>
      </c>
    </row>
    <row r="17" spans="1:8" s="135" customFormat="1" ht="33" customHeight="1">
      <c r="A17" s="384"/>
      <c r="B17" s="256" t="s">
        <v>151</v>
      </c>
      <c r="C17" s="246">
        <v>39.6</v>
      </c>
      <c r="D17" s="247">
        <v>36.200000000000003</v>
      </c>
      <c r="E17" s="246">
        <v>11.1</v>
      </c>
      <c r="F17" s="247">
        <v>21.2</v>
      </c>
      <c r="G17" s="246">
        <v>49.4</v>
      </c>
      <c r="H17" s="247">
        <v>42.5</v>
      </c>
    </row>
    <row r="18" spans="1:8" s="135" customFormat="1" ht="33" customHeight="1">
      <c r="A18" s="384"/>
      <c r="B18" s="168" t="s">
        <v>161</v>
      </c>
      <c r="C18" s="243">
        <v>76.400000000000006</v>
      </c>
      <c r="D18" s="244">
        <v>90.9</v>
      </c>
      <c r="E18" s="243">
        <v>15.8</v>
      </c>
      <c r="F18" s="244">
        <v>7.7</v>
      </c>
      <c r="G18" s="243">
        <v>7.8</v>
      </c>
      <c r="H18" s="244">
        <v>1.4</v>
      </c>
    </row>
    <row r="19" spans="1:8" s="145" customFormat="1" ht="33" customHeight="1">
      <c r="A19" s="384"/>
      <c r="B19" s="262" t="s">
        <v>2</v>
      </c>
      <c r="C19" s="294">
        <v>47.7</v>
      </c>
      <c r="D19" s="295">
        <v>25.8</v>
      </c>
      <c r="E19" s="294">
        <v>4.8</v>
      </c>
      <c r="F19" s="295">
        <v>7.6</v>
      </c>
      <c r="G19" s="294">
        <v>47.5</v>
      </c>
      <c r="H19" s="295">
        <v>66.599999999999994</v>
      </c>
    </row>
    <row r="21" spans="1:8">
      <c r="B21" s="368" t="s">
        <v>170</v>
      </c>
      <c r="C21" s="370"/>
    </row>
    <row r="30" spans="1:8" ht="13.5">
      <c r="C30" s="90"/>
      <c r="D30" s="90"/>
      <c r="E30" s="90"/>
      <c r="F30" s="90"/>
      <c r="G30" s="90"/>
      <c r="H30" s="90"/>
    </row>
    <row r="31" spans="1:8" ht="13.5">
      <c r="C31" s="90"/>
      <c r="D31" s="90"/>
      <c r="E31" s="90"/>
      <c r="F31" s="90"/>
      <c r="G31" s="90"/>
      <c r="H31" s="90"/>
    </row>
    <row r="32" spans="1:8" ht="13.5">
      <c r="C32" s="90"/>
      <c r="D32" s="90"/>
      <c r="E32" s="90"/>
      <c r="F32" s="90"/>
      <c r="G32" s="90"/>
      <c r="H32" s="90"/>
    </row>
    <row r="33" spans="3:8" ht="13.5">
      <c r="C33" s="90"/>
      <c r="D33" s="90"/>
      <c r="E33" s="90"/>
      <c r="F33" s="90"/>
      <c r="G33" s="90"/>
      <c r="H33" s="90"/>
    </row>
    <row r="34" spans="3:8" ht="13.5">
      <c r="C34" s="90"/>
      <c r="D34" s="90"/>
      <c r="E34" s="90"/>
      <c r="F34" s="90"/>
      <c r="G34" s="90"/>
      <c r="H34" s="90"/>
    </row>
    <row r="35" spans="3:8" ht="13.5">
      <c r="C35" s="90"/>
      <c r="D35" s="90"/>
      <c r="E35" s="90"/>
      <c r="F35" s="90"/>
      <c r="G35" s="90"/>
      <c r="H35" s="90"/>
    </row>
    <row r="36" spans="3:8" ht="13.5">
      <c r="C36" s="90"/>
      <c r="D36" s="90"/>
      <c r="E36" s="90"/>
      <c r="F36" s="90"/>
      <c r="G36" s="90"/>
      <c r="H36" s="90"/>
    </row>
    <row r="37" spans="3:8" ht="13.5">
      <c r="C37" s="90"/>
      <c r="D37" s="90"/>
      <c r="E37" s="90"/>
      <c r="F37" s="90"/>
      <c r="G37" s="90"/>
      <c r="H37" s="90"/>
    </row>
    <row r="38" spans="3:8" ht="13.5">
      <c r="C38" s="90"/>
      <c r="D38" s="90"/>
      <c r="E38" s="90"/>
      <c r="F38" s="90"/>
      <c r="G38" s="90"/>
      <c r="H38" s="90"/>
    </row>
    <row r="39" spans="3:8" ht="13.5">
      <c r="C39" s="90"/>
      <c r="D39" s="90"/>
      <c r="E39" s="90"/>
      <c r="F39" s="90"/>
      <c r="G39" s="90"/>
      <c r="H39" s="90"/>
    </row>
    <row r="40" spans="3:8" ht="13.5">
      <c r="C40" s="90"/>
      <c r="D40" s="90"/>
      <c r="E40" s="90"/>
      <c r="F40" s="90"/>
      <c r="G40" s="90"/>
      <c r="H40" s="90"/>
    </row>
    <row r="41" spans="3:8" ht="13.5">
      <c r="C41" s="90"/>
      <c r="D41" s="90"/>
      <c r="E41" s="90"/>
      <c r="F41" s="90"/>
      <c r="G41" s="90"/>
      <c r="H41" s="90"/>
    </row>
    <row r="42" spans="3:8" ht="13.5">
      <c r="C42" s="90"/>
      <c r="D42" s="90"/>
      <c r="E42" s="90"/>
      <c r="F42" s="90"/>
      <c r="G42" s="90"/>
      <c r="H42" s="90"/>
    </row>
    <row r="43" spans="3:8" ht="13.5">
      <c r="C43" s="90"/>
      <c r="D43" s="90"/>
      <c r="E43" s="90"/>
      <c r="F43" s="90"/>
      <c r="G43" s="90"/>
      <c r="H43" s="90"/>
    </row>
  </sheetData>
  <mergeCells count="5">
    <mergeCell ref="A7:A19"/>
    <mergeCell ref="B21:C21"/>
    <mergeCell ref="C4:D4"/>
    <mergeCell ref="E4:F4"/>
    <mergeCell ref="G4:H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C2AA-8072-4107-80EB-2F1469369A86}">
  <dimension ref="B1:F53"/>
  <sheetViews>
    <sheetView topLeftCell="A13" workbookViewId="0">
      <selection activeCell="I10" sqref="I10"/>
    </sheetView>
  </sheetViews>
  <sheetFormatPr baseColWidth="10" defaultRowHeight="12.75"/>
  <cols>
    <col min="2" max="2" width="37.85546875" customWidth="1"/>
    <col min="3" max="3" width="27.7109375" customWidth="1"/>
    <col min="4" max="4" width="23.140625" customWidth="1"/>
    <col min="5" max="5" width="19.28515625" customWidth="1"/>
    <col min="6" max="6" width="22.85546875" customWidth="1"/>
  </cols>
  <sheetData>
    <row r="1" spans="2:6" ht="23.25">
      <c r="B1" s="302" t="s">
        <v>250</v>
      </c>
    </row>
    <row r="3" spans="2:6" ht="15.95" customHeight="1"/>
    <row r="4" spans="2:6" ht="50.1" customHeight="1">
      <c r="B4" s="331"/>
      <c r="C4" s="331" t="s">
        <v>239</v>
      </c>
      <c r="D4" s="331" t="s">
        <v>240</v>
      </c>
      <c r="E4" s="331" t="s">
        <v>241</v>
      </c>
      <c r="F4" s="332" t="s">
        <v>242</v>
      </c>
    </row>
    <row r="5" spans="2:6" ht="26.1" customHeight="1">
      <c r="B5" s="334" t="s">
        <v>193</v>
      </c>
      <c r="C5" s="335"/>
      <c r="D5" s="335"/>
      <c r="E5" s="335"/>
      <c r="F5" s="335"/>
    </row>
    <row r="6" spans="2:6" ht="16.5">
      <c r="B6" s="336" t="s">
        <v>243</v>
      </c>
      <c r="C6" s="354">
        <v>13.315783396696901</v>
      </c>
      <c r="D6" s="354">
        <v>1.1878668814818516</v>
      </c>
      <c r="E6" s="354">
        <v>85.496349721821062</v>
      </c>
      <c r="F6" s="354">
        <v>29.913168486557989</v>
      </c>
    </row>
    <row r="7" spans="2:6" ht="16.5">
      <c r="B7" s="337" t="s">
        <v>244</v>
      </c>
      <c r="C7" s="355">
        <v>19.909644482129483</v>
      </c>
      <c r="D7" s="355">
        <v>1.3324514867228607</v>
      </c>
      <c r="E7" s="355">
        <v>78.757904031147547</v>
      </c>
      <c r="F7" s="355">
        <v>40.427289699601964</v>
      </c>
    </row>
    <row r="8" spans="2:6" ht="16.5">
      <c r="B8" s="336" t="s">
        <v>245</v>
      </c>
      <c r="C8" s="354">
        <v>30.533790428260943</v>
      </c>
      <c r="D8" s="354">
        <v>2.0731383241047818</v>
      </c>
      <c r="E8" s="354">
        <v>67.393071247634509</v>
      </c>
      <c r="F8" s="354">
        <v>48.767356849648117</v>
      </c>
    </row>
    <row r="9" spans="2:6" ht="16.5">
      <c r="B9" s="337" t="s">
        <v>246</v>
      </c>
      <c r="C9" s="355">
        <v>31.373339674005869</v>
      </c>
      <c r="D9" s="355">
        <v>3.2131325694009734</v>
      </c>
      <c r="E9" s="355">
        <v>65.413527756592885</v>
      </c>
      <c r="F9" s="355">
        <v>55.03960197095423</v>
      </c>
    </row>
    <row r="10" spans="2:6" ht="16.5">
      <c r="B10" s="336" t="s">
        <v>247</v>
      </c>
      <c r="C10" s="354">
        <v>36.503420526104776</v>
      </c>
      <c r="D10" s="354">
        <v>7.3361676420432316</v>
      </c>
      <c r="E10" s="354">
        <v>56.160411831851988</v>
      </c>
      <c r="F10" s="354">
        <v>56.470385377761026</v>
      </c>
    </row>
    <row r="11" spans="2:6" ht="16.5">
      <c r="B11" s="337" t="s">
        <v>248</v>
      </c>
      <c r="C11" s="355">
        <v>40.143244544556048</v>
      </c>
      <c r="D11" s="355">
        <v>7.9613875863674206</v>
      </c>
      <c r="E11" s="355">
        <v>51.895367869076416</v>
      </c>
      <c r="F11" s="355">
        <v>52.523724500684885</v>
      </c>
    </row>
    <row r="12" spans="2:6" ht="16.5">
      <c r="B12" s="336" t="s">
        <v>249</v>
      </c>
      <c r="C12" s="354">
        <v>52.947166399569625</v>
      </c>
      <c r="D12" s="354">
        <v>16.438144306281142</v>
      </c>
      <c r="E12" s="354">
        <v>30.614689294149215</v>
      </c>
      <c r="F12" s="354">
        <v>60.516689436606782</v>
      </c>
    </row>
    <row r="13" spans="2:6" ht="26.45" customHeight="1">
      <c r="B13" s="334" t="s">
        <v>201</v>
      </c>
      <c r="C13" s="338"/>
      <c r="D13" s="338"/>
      <c r="E13" s="338"/>
      <c r="F13" s="338"/>
    </row>
    <row r="14" spans="2:6" ht="16.5">
      <c r="B14" s="336" t="s">
        <v>202</v>
      </c>
      <c r="C14" s="354">
        <v>25.403826826762781</v>
      </c>
      <c r="D14" s="354">
        <v>1.297546144595298</v>
      </c>
      <c r="E14" s="354">
        <v>73.298627028642045</v>
      </c>
      <c r="F14" s="354">
        <v>42.048276152374605</v>
      </c>
    </row>
    <row r="15" spans="2:6" ht="16.5">
      <c r="B15" s="337" t="s">
        <v>203</v>
      </c>
      <c r="C15" s="355">
        <v>46.60156412591494</v>
      </c>
      <c r="D15" s="355">
        <v>1.8615544930597208</v>
      </c>
      <c r="E15" s="355">
        <v>51.53688138102531</v>
      </c>
      <c r="F15" s="355">
        <v>42.825200859339787</v>
      </c>
    </row>
    <row r="16" spans="2:6" ht="16.5">
      <c r="B16" s="336" t="s">
        <v>204</v>
      </c>
      <c r="C16" s="354">
        <v>18.163441189202565</v>
      </c>
      <c r="D16" s="354">
        <v>7.5460203724470434</v>
      </c>
      <c r="E16" s="354">
        <v>74.29053843835031</v>
      </c>
      <c r="F16" s="354">
        <v>44.401684327578799</v>
      </c>
    </row>
    <row r="17" spans="2:6" ht="16.5">
      <c r="B17" s="337" t="s">
        <v>145</v>
      </c>
      <c r="C17" s="355">
        <v>20.560856721262656</v>
      </c>
      <c r="D17" s="355">
        <v>1.6048505661729253</v>
      </c>
      <c r="E17" s="355">
        <v>77.834292712564391</v>
      </c>
      <c r="F17" s="355">
        <v>36.223242205006137</v>
      </c>
    </row>
    <row r="18" spans="2:6" ht="16.5">
      <c r="B18" s="336" t="s">
        <v>205</v>
      </c>
      <c r="C18" s="354">
        <v>25.956336829583233</v>
      </c>
      <c r="D18" s="354">
        <v>3.7171936709460689</v>
      </c>
      <c r="E18" s="354">
        <v>70.326469499470562</v>
      </c>
      <c r="F18" s="354">
        <v>39.500086194562513</v>
      </c>
    </row>
    <row r="19" spans="2:6" ht="16.5">
      <c r="B19" s="337" t="s">
        <v>206</v>
      </c>
      <c r="C19" s="355">
        <v>15.772632404287615</v>
      </c>
      <c r="D19" s="355">
        <v>3.1431340999491102</v>
      </c>
      <c r="E19" s="355">
        <v>81.084233495763243</v>
      </c>
      <c r="F19" s="355">
        <v>51.044939284414362</v>
      </c>
    </row>
    <row r="20" spans="2:6" ht="16.5">
      <c r="B20" s="336" t="s">
        <v>20</v>
      </c>
      <c r="C20" s="354">
        <v>43.950928435738469</v>
      </c>
      <c r="D20" s="354">
        <v>0.89731771719919451</v>
      </c>
      <c r="E20" s="354">
        <v>55.151753847062345</v>
      </c>
      <c r="F20" s="354">
        <v>55.398961684583725</v>
      </c>
    </row>
    <row r="21" spans="2:6" ht="16.5">
      <c r="B21" s="337" t="s">
        <v>207</v>
      </c>
      <c r="C21" s="355">
        <v>14.230283261938826</v>
      </c>
      <c r="D21" s="355">
        <v>0.89789711850390852</v>
      </c>
      <c r="E21" s="355">
        <v>84.871819619557343</v>
      </c>
      <c r="F21" s="355">
        <v>36.056652421441896</v>
      </c>
    </row>
    <row r="22" spans="2:6" ht="16.5">
      <c r="B22" s="336" t="s">
        <v>18</v>
      </c>
      <c r="C22" s="354">
        <v>16.906378256012715</v>
      </c>
      <c r="D22" s="354">
        <v>0.74977986998294288</v>
      </c>
      <c r="E22" s="354">
        <v>82.343841874004298</v>
      </c>
      <c r="F22" s="354">
        <v>38.933431121277209</v>
      </c>
    </row>
    <row r="23" spans="2:6" ht="16.5">
      <c r="B23" s="337" t="s">
        <v>208</v>
      </c>
      <c r="C23" s="355">
        <v>10.970322992680339</v>
      </c>
      <c r="D23" s="355">
        <v>2.6084848725670131</v>
      </c>
      <c r="E23" s="355">
        <v>86.421192134752573</v>
      </c>
      <c r="F23" s="355">
        <v>41.418672883349018</v>
      </c>
    </row>
    <row r="24" spans="2:6" ht="16.5">
      <c r="B24" s="336" t="s">
        <v>209</v>
      </c>
      <c r="C24" s="354">
        <v>3.8806220787689583</v>
      </c>
      <c r="D24" s="354">
        <v>1.5954720806307194</v>
      </c>
      <c r="E24" s="354">
        <v>94.523905840600293</v>
      </c>
      <c r="F24" s="354">
        <v>30.08547045038199</v>
      </c>
    </row>
    <row r="25" spans="2:6" ht="16.5">
      <c r="B25" s="337" t="s">
        <v>210</v>
      </c>
      <c r="C25" s="355">
        <v>16.244844587063412</v>
      </c>
      <c r="D25" s="355">
        <v>0.47914077618552664</v>
      </c>
      <c r="E25" s="355">
        <v>83.276014636751299</v>
      </c>
      <c r="F25" s="355">
        <v>32.707636320443093</v>
      </c>
    </row>
    <row r="26" spans="2:6" ht="16.5">
      <c r="B26" s="336" t="s">
        <v>211</v>
      </c>
      <c r="C26" s="354">
        <v>15.63889298857907</v>
      </c>
      <c r="D26" s="354">
        <v>2.279781984494428</v>
      </c>
      <c r="E26" s="354">
        <v>82.08132502692655</v>
      </c>
      <c r="F26" s="354">
        <v>45.732685107548136</v>
      </c>
    </row>
    <row r="27" spans="2:6" ht="16.5">
      <c r="B27" s="337" t="s">
        <v>212</v>
      </c>
      <c r="C27" s="355">
        <v>13.553301215673313</v>
      </c>
      <c r="D27" s="355">
        <v>1.2912822331165941</v>
      </c>
      <c r="E27" s="355">
        <v>85.15541655121001</v>
      </c>
      <c r="F27" s="355">
        <v>30.583329857225234</v>
      </c>
    </row>
    <row r="28" spans="2:6" ht="16.5">
      <c r="B28" s="336" t="s">
        <v>213</v>
      </c>
      <c r="C28" s="354">
        <v>40.897345384150768</v>
      </c>
      <c r="D28" s="354">
        <v>5.6910899599338753</v>
      </c>
      <c r="E28" s="354">
        <v>53.411564655915356</v>
      </c>
      <c r="F28" s="354">
        <v>46.326210690737327</v>
      </c>
    </row>
    <row r="29" spans="2:6" ht="16.5">
      <c r="B29" s="337" t="s">
        <v>214</v>
      </c>
      <c r="C29" s="355">
        <v>23.037293248239568</v>
      </c>
      <c r="D29" s="355">
        <v>4.5464741213799309</v>
      </c>
      <c r="E29" s="355">
        <v>72.416232630380321</v>
      </c>
      <c r="F29" s="355">
        <v>48.756199172951995</v>
      </c>
    </row>
    <row r="30" spans="2:6" ht="16.5">
      <c r="B30" s="336" t="s">
        <v>215</v>
      </c>
      <c r="C30" s="354">
        <v>21.912567492259907</v>
      </c>
      <c r="D30" s="354">
        <v>1.7655439681724543</v>
      </c>
      <c r="E30" s="354">
        <v>76.321888539567581</v>
      </c>
      <c r="F30" s="354">
        <v>25.479889906648349</v>
      </c>
    </row>
    <row r="31" spans="2:6" ht="16.5">
      <c r="B31" s="337" t="s">
        <v>216</v>
      </c>
      <c r="C31" s="355">
        <v>35.204099907877676</v>
      </c>
      <c r="D31" s="355">
        <v>6.3464630378057594</v>
      </c>
      <c r="E31" s="355">
        <v>58.449437054316611</v>
      </c>
      <c r="F31" s="355">
        <v>52.848886181992007</v>
      </c>
    </row>
    <row r="32" spans="2:6" ht="16.5">
      <c r="B32" s="336" t="s">
        <v>152</v>
      </c>
      <c r="C32" s="354">
        <v>78.065794159959438</v>
      </c>
      <c r="D32" s="354">
        <v>9.203379769481824</v>
      </c>
      <c r="E32" s="354">
        <v>12.730826070558718</v>
      </c>
      <c r="F32" s="354">
        <v>58.020426349637511</v>
      </c>
    </row>
    <row r="33" spans="2:6" ht="16.5">
      <c r="B33" s="337" t="s">
        <v>217</v>
      </c>
      <c r="C33" s="355">
        <v>19.600807062541772</v>
      </c>
      <c r="D33" s="355">
        <v>1.8060731862541011</v>
      </c>
      <c r="E33" s="355">
        <v>78.593119751204043</v>
      </c>
      <c r="F33" s="355">
        <v>38.850982246189588</v>
      </c>
    </row>
    <row r="34" spans="2:6" ht="28.5" customHeight="1">
      <c r="B34" s="334" t="s">
        <v>218</v>
      </c>
      <c r="C34" s="338"/>
      <c r="D34" s="338"/>
      <c r="E34" s="338"/>
      <c r="F34" s="338"/>
    </row>
    <row r="35" spans="2:6" ht="16.5">
      <c r="B35" s="336" t="s">
        <v>219</v>
      </c>
      <c r="C35" s="354">
        <v>26.139989549211823</v>
      </c>
      <c r="D35" s="354">
        <v>2.0788661811765916</v>
      </c>
      <c r="E35" s="354">
        <v>71.781144269611644</v>
      </c>
      <c r="F35" s="354">
        <v>36.057215454725082</v>
      </c>
    </row>
    <row r="36" spans="2:6" ht="16.5">
      <c r="B36" s="337" t="s">
        <v>220</v>
      </c>
      <c r="C36" s="355">
        <v>15.281986670828102</v>
      </c>
      <c r="D36" s="355">
        <v>1.7474181296728803</v>
      </c>
      <c r="E36" s="355">
        <v>82.970595199498987</v>
      </c>
      <c r="F36" s="355">
        <v>38.893454794028855</v>
      </c>
    </row>
    <row r="37" spans="2:6" ht="16.5">
      <c r="B37" s="336" t="s">
        <v>221</v>
      </c>
      <c r="C37" s="354">
        <v>28.066399990773249</v>
      </c>
      <c r="D37" s="354">
        <v>3.2482629920075308</v>
      </c>
      <c r="E37" s="354">
        <v>68.685337017219211</v>
      </c>
      <c r="F37" s="354">
        <v>40.004123265528257</v>
      </c>
    </row>
    <row r="38" spans="2:6" ht="16.5">
      <c r="B38" s="337" t="s">
        <v>222</v>
      </c>
      <c r="C38" s="355">
        <v>17.111851002859169</v>
      </c>
      <c r="D38" s="355">
        <v>2.6882754303746972</v>
      </c>
      <c r="E38" s="355">
        <v>80.199873566766144</v>
      </c>
      <c r="F38" s="355">
        <v>36.630751841944139</v>
      </c>
    </row>
    <row r="39" spans="2:6" ht="16.5">
      <c r="B39" s="336" t="s">
        <v>223</v>
      </c>
      <c r="C39" s="354">
        <v>24.269157287434879</v>
      </c>
      <c r="D39" s="354">
        <v>1.6482465430831439</v>
      </c>
      <c r="E39" s="354">
        <v>74.08259616948196</v>
      </c>
      <c r="F39" s="354">
        <v>38.095183361400878</v>
      </c>
    </row>
    <row r="40" spans="2:6" ht="16.5">
      <c r="B40" s="337" t="s">
        <v>224</v>
      </c>
      <c r="C40" s="355">
        <v>24.342361024224704</v>
      </c>
      <c r="D40" s="355">
        <v>1.6146118134573946</v>
      </c>
      <c r="E40" s="355">
        <v>74.04302716231787</v>
      </c>
      <c r="F40" s="355">
        <v>36.502030273452178</v>
      </c>
    </row>
    <row r="41" spans="2:6" ht="16.5">
      <c r="B41" s="336" t="s">
        <v>225</v>
      </c>
      <c r="C41" s="354">
        <v>28.338974945498279</v>
      </c>
      <c r="D41" s="354">
        <v>1.4984077461650378</v>
      </c>
      <c r="E41" s="354">
        <v>70.16261730833665</v>
      </c>
      <c r="F41" s="354">
        <v>35.868442923015323</v>
      </c>
    </row>
    <row r="42" spans="2:6" ht="16.5">
      <c r="B42" s="337" t="s">
        <v>226</v>
      </c>
      <c r="C42" s="355">
        <v>21.095135647475821</v>
      </c>
      <c r="D42" s="355">
        <v>2.3965174811101493</v>
      </c>
      <c r="E42" s="355">
        <v>76.508346871414062</v>
      </c>
      <c r="F42" s="355">
        <v>47.991543746258102</v>
      </c>
    </row>
    <row r="43" spans="2:6" ht="16.5">
      <c r="B43" s="336" t="s">
        <v>227</v>
      </c>
      <c r="C43" s="354">
        <v>20.933950153302703</v>
      </c>
      <c r="D43" s="354">
        <v>1.3470297503302622</v>
      </c>
      <c r="E43" s="354">
        <v>77.719020096367188</v>
      </c>
      <c r="F43" s="354">
        <v>44.084744165696662</v>
      </c>
    </row>
    <row r="44" spans="2:6" ht="16.5">
      <c r="B44" s="337" t="s">
        <v>228</v>
      </c>
      <c r="C44" s="355">
        <v>24.581471242559086</v>
      </c>
      <c r="D44" s="355">
        <v>2.9654483819967501</v>
      </c>
      <c r="E44" s="355">
        <v>72.453080375444088</v>
      </c>
      <c r="F44" s="355">
        <v>38.504793121574252</v>
      </c>
    </row>
    <row r="45" spans="2:6" ht="16.5">
      <c r="B45" s="336" t="s">
        <v>229</v>
      </c>
      <c r="C45" s="354">
        <v>11.621893917145037</v>
      </c>
      <c r="D45" s="354">
        <v>1.8022036513454704</v>
      </c>
      <c r="E45" s="354">
        <v>86.57590243150949</v>
      </c>
      <c r="F45" s="354">
        <v>29.562581290505157</v>
      </c>
    </row>
    <row r="46" spans="2:6" ht="16.5">
      <c r="B46" s="337" t="s">
        <v>230</v>
      </c>
      <c r="C46" s="355">
        <v>13.155586589291696</v>
      </c>
      <c r="D46" s="355">
        <v>1.8005734734916363</v>
      </c>
      <c r="E46" s="355">
        <v>85.043839937216617</v>
      </c>
      <c r="F46" s="355">
        <v>32.37085779772714</v>
      </c>
    </row>
    <row r="47" spans="2:6" ht="16.5">
      <c r="B47" s="336" t="s">
        <v>231</v>
      </c>
      <c r="C47" s="354">
        <v>19.162716932443846</v>
      </c>
      <c r="D47" s="354">
        <v>3.3803473987443038</v>
      </c>
      <c r="E47" s="354">
        <v>77.45693566881188</v>
      </c>
      <c r="F47" s="354">
        <v>34.044597297221088</v>
      </c>
    </row>
    <row r="48" spans="2:6" ht="16.5">
      <c r="B48" s="337" t="s">
        <v>232</v>
      </c>
      <c r="C48" s="355">
        <v>14.076351812671767</v>
      </c>
      <c r="D48" s="355">
        <v>3.0720184960230346</v>
      </c>
      <c r="E48" s="355">
        <v>82.851629691305277</v>
      </c>
      <c r="F48" s="355">
        <v>32.350337381869906</v>
      </c>
    </row>
    <row r="49" spans="2:6" ht="16.5">
      <c r="B49" s="336" t="s">
        <v>233</v>
      </c>
      <c r="C49" s="354">
        <v>18.536162531539606</v>
      </c>
      <c r="D49" s="354">
        <v>4.129384874675047</v>
      </c>
      <c r="E49" s="354">
        <v>77.3344525937854</v>
      </c>
      <c r="F49" s="354">
        <v>36.113478137875369</v>
      </c>
    </row>
    <row r="50" spans="2:6" ht="16.5">
      <c r="B50" s="337" t="s">
        <v>234</v>
      </c>
      <c r="C50" s="355">
        <v>16.720968934256494</v>
      </c>
      <c r="D50" s="355">
        <v>2.4495500615777095</v>
      </c>
      <c r="E50" s="355">
        <v>80.829481004165672</v>
      </c>
      <c r="F50" s="355">
        <v>34.655813888096546</v>
      </c>
    </row>
    <row r="51" spans="2:6" ht="16.5">
      <c r="B51" s="336" t="s">
        <v>180</v>
      </c>
      <c r="C51" s="354">
        <v>23.468711651478326</v>
      </c>
      <c r="D51" s="354">
        <v>1.9295412933775542</v>
      </c>
      <c r="E51" s="354">
        <v>74.601747055144344</v>
      </c>
      <c r="F51" s="354">
        <v>40.961169163027627</v>
      </c>
    </row>
    <row r="52" spans="2:6" ht="16.5">
      <c r="B52" s="337" t="s">
        <v>181</v>
      </c>
      <c r="C52" s="355">
        <v>14.819738930062568</v>
      </c>
      <c r="D52" s="355">
        <v>2.6705308685260092</v>
      </c>
      <c r="E52" s="355">
        <v>82.50973020141177</v>
      </c>
      <c r="F52" s="355">
        <v>32.593678128587932</v>
      </c>
    </row>
    <row r="53" spans="2:6" ht="16.5">
      <c r="B53" s="339" t="s">
        <v>2</v>
      </c>
      <c r="C53" s="356">
        <v>21.746502036299454</v>
      </c>
      <c r="D53" s="356">
        <v>2.0770893793957068</v>
      </c>
      <c r="E53" s="356">
        <v>76.176408584305349</v>
      </c>
      <c r="F53" s="356">
        <v>39.145430564447842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CB80-B3C9-44B6-801F-941D874D45D3}">
  <dimension ref="B1:G55"/>
  <sheetViews>
    <sheetView zoomScaleNormal="100" zoomScaleSheetLayoutView="100" workbookViewId="0">
      <selection activeCell="B1" sqref="B1"/>
    </sheetView>
  </sheetViews>
  <sheetFormatPr baseColWidth="10" defaultColWidth="11.42578125" defaultRowHeight="12.75"/>
  <cols>
    <col min="1" max="1" width="4.5703125" style="76" customWidth="1"/>
    <col min="2" max="2" width="26.140625" style="76" customWidth="1"/>
    <col min="3" max="3" width="22.140625" style="76" customWidth="1"/>
    <col min="4" max="4" width="18.42578125" style="76" customWidth="1"/>
    <col min="5" max="5" width="12" style="76" customWidth="1"/>
    <col min="6" max="6" width="25.7109375" style="76" customWidth="1"/>
    <col min="7" max="16384" width="11.42578125" style="76"/>
  </cols>
  <sheetData>
    <row r="1" spans="2:7" ht="23.25">
      <c r="B1" s="302" t="s">
        <v>236</v>
      </c>
    </row>
    <row r="2" spans="2:7" ht="12.75" customHeight="1"/>
    <row r="4" spans="2:7" ht="42.6" customHeight="1">
      <c r="B4" s="331"/>
      <c r="C4" s="331" t="s">
        <v>190</v>
      </c>
      <c r="D4" s="331" t="s">
        <v>191</v>
      </c>
      <c r="E4" s="331" t="s">
        <v>26</v>
      </c>
      <c r="F4" s="332" t="s">
        <v>192</v>
      </c>
      <c r="G4" s="333"/>
    </row>
    <row r="5" spans="2:7" ht="24.95" customHeight="1">
      <c r="B5" s="334" t="s">
        <v>193</v>
      </c>
      <c r="C5" s="335"/>
      <c r="D5" s="335"/>
      <c r="E5" s="335"/>
      <c r="F5" s="335"/>
    </row>
    <row r="6" spans="2:7" ht="16.5">
      <c r="B6" s="336" t="s">
        <v>194</v>
      </c>
      <c r="C6" s="354">
        <v>14.645161552673269</v>
      </c>
      <c r="D6" s="354">
        <v>1.293775337411641</v>
      </c>
      <c r="E6" s="354">
        <v>84.061063109914983</v>
      </c>
      <c r="F6" s="354">
        <v>32.181864261763934</v>
      </c>
    </row>
    <row r="7" spans="2:7" ht="16.5">
      <c r="B7" s="337" t="s">
        <v>195</v>
      </c>
      <c r="C7" s="355">
        <v>22.067882637353325</v>
      </c>
      <c r="D7" s="355">
        <v>1.3903356503484925</v>
      </c>
      <c r="E7" s="355">
        <v>76.541781712298103</v>
      </c>
      <c r="F7" s="355">
        <v>42.816349412947616</v>
      </c>
    </row>
    <row r="8" spans="2:7" ht="16.5">
      <c r="B8" s="336" t="s">
        <v>196</v>
      </c>
      <c r="C8" s="354">
        <v>28.745736038516828</v>
      </c>
      <c r="D8" s="354">
        <v>2.9438551274350155</v>
      </c>
      <c r="E8" s="354">
        <v>68.310408834048019</v>
      </c>
      <c r="F8" s="354">
        <v>47.791754112582751</v>
      </c>
    </row>
    <row r="9" spans="2:7" ht="16.5">
      <c r="B9" s="337" t="s">
        <v>197</v>
      </c>
      <c r="C9" s="355">
        <v>33.68846008840886</v>
      </c>
      <c r="D9" s="355">
        <v>3.7387515812404515</v>
      </c>
      <c r="E9" s="355">
        <v>62.572788330350768</v>
      </c>
      <c r="F9" s="355">
        <v>54.019961514085487</v>
      </c>
    </row>
    <row r="10" spans="2:7" ht="16.5">
      <c r="B10" s="336" t="s">
        <v>198</v>
      </c>
      <c r="C10" s="354">
        <v>36.114858510549638</v>
      </c>
      <c r="D10" s="354">
        <v>6.2691730250885165</v>
      </c>
      <c r="E10" s="354">
        <v>57.615968464361856</v>
      </c>
      <c r="F10" s="354">
        <v>53.79205438505732</v>
      </c>
    </row>
    <row r="11" spans="2:7" ht="16.5">
      <c r="B11" s="337" t="s">
        <v>199</v>
      </c>
      <c r="C11" s="355">
        <v>41.588606915506141</v>
      </c>
      <c r="D11" s="355">
        <v>9.3391328402012697</v>
      </c>
      <c r="E11" s="355">
        <v>49.072260244292714</v>
      </c>
      <c r="F11" s="355">
        <v>58.495865180647343</v>
      </c>
    </row>
    <row r="12" spans="2:7" ht="16.5">
      <c r="B12" s="336" t="s">
        <v>200</v>
      </c>
      <c r="C12" s="354">
        <v>52.708604615145326</v>
      </c>
      <c r="D12" s="354">
        <v>19.239467540132043</v>
      </c>
      <c r="E12" s="354">
        <v>28.051927844722695</v>
      </c>
      <c r="F12" s="354">
        <v>61.840024912095259</v>
      </c>
    </row>
    <row r="13" spans="2:7" ht="27" customHeight="1">
      <c r="B13" s="334" t="s">
        <v>201</v>
      </c>
      <c r="C13" s="338"/>
      <c r="D13" s="338"/>
      <c r="E13" s="338"/>
      <c r="F13" s="338"/>
    </row>
    <row r="14" spans="2:7" ht="21" customHeight="1">
      <c r="B14" s="336" t="s">
        <v>202</v>
      </c>
      <c r="C14" s="354">
        <v>26.735367329848664</v>
      </c>
      <c r="D14" s="354">
        <v>0.50781161180068068</v>
      </c>
      <c r="E14" s="354">
        <v>72.75682105835071</v>
      </c>
      <c r="F14" s="354">
        <v>37.496049375952431</v>
      </c>
    </row>
    <row r="15" spans="2:7" ht="16.5">
      <c r="B15" s="337" t="s">
        <v>203</v>
      </c>
      <c r="C15" s="355">
        <v>43.102814323845408</v>
      </c>
      <c r="D15" s="355">
        <v>2.1140325100527129</v>
      </c>
      <c r="E15" s="355">
        <v>54.78315316610184</v>
      </c>
      <c r="F15" s="355">
        <v>44.091924910443879</v>
      </c>
    </row>
    <row r="16" spans="2:7" ht="16.5">
      <c r="B16" s="336" t="s">
        <v>204</v>
      </c>
      <c r="C16" s="354">
        <v>20.592807920459464</v>
      </c>
      <c r="D16" s="354">
        <v>7.1074832827723897</v>
      </c>
      <c r="E16" s="354">
        <v>72.299708796768186</v>
      </c>
      <c r="F16" s="354">
        <v>52.016566829273714</v>
      </c>
    </row>
    <row r="17" spans="2:6" ht="16.5">
      <c r="B17" s="337" t="s">
        <v>145</v>
      </c>
      <c r="C17" s="355">
        <v>16.039780944681485</v>
      </c>
      <c r="D17" s="355">
        <v>1.2450041718312823</v>
      </c>
      <c r="E17" s="355">
        <v>82.715214883487135</v>
      </c>
      <c r="F17" s="355">
        <v>47.536915394796317</v>
      </c>
    </row>
    <row r="18" spans="2:6" ht="16.5">
      <c r="B18" s="336" t="s">
        <v>205</v>
      </c>
      <c r="C18" s="354">
        <v>24.95737225823904</v>
      </c>
      <c r="D18" s="354">
        <v>4.2675832445106616</v>
      </c>
      <c r="E18" s="354">
        <v>70.775044497250249</v>
      </c>
      <c r="F18" s="354">
        <v>47.748245723709218</v>
      </c>
    </row>
    <row r="19" spans="2:6" ht="33">
      <c r="B19" s="337" t="s">
        <v>206</v>
      </c>
      <c r="C19" s="355">
        <v>18.009807075597056</v>
      </c>
      <c r="D19" s="355">
        <v>2.6592639006457861</v>
      </c>
      <c r="E19" s="355">
        <v>79.330929023757193</v>
      </c>
      <c r="F19" s="355">
        <v>55.354277028082954</v>
      </c>
    </row>
    <row r="20" spans="2:6" ht="16.5">
      <c r="B20" s="336" t="s">
        <v>20</v>
      </c>
      <c r="C20" s="354">
        <v>46.512767581358943</v>
      </c>
      <c r="D20" s="354">
        <v>1.4085247831639429</v>
      </c>
      <c r="E20" s="354">
        <v>52.078707635477173</v>
      </c>
      <c r="F20" s="354">
        <v>56.143704027452458</v>
      </c>
    </row>
    <row r="21" spans="2:6" ht="33">
      <c r="B21" s="337" t="s">
        <v>207</v>
      </c>
      <c r="C21" s="355">
        <v>15.451406653109858</v>
      </c>
      <c r="D21" s="355">
        <v>1.6675060480867114</v>
      </c>
      <c r="E21" s="355">
        <v>82.881087298803422</v>
      </c>
      <c r="F21" s="355">
        <v>41.406232181739512</v>
      </c>
    </row>
    <row r="22" spans="2:6" ht="16.5">
      <c r="B22" s="336" t="s">
        <v>18</v>
      </c>
      <c r="C22" s="354">
        <v>17.29703847370471</v>
      </c>
      <c r="D22" s="354">
        <v>1.0867592216654784</v>
      </c>
      <c r="E22" s="354">
        <v>81.61620230462978</v>
      </c>
      <c r="F22" s="354">
        <v>38.009059631979859</v>
      </c>
    </row>
    <row r="23" spans="2:6" ht="16.5">
      <c r="B23" s="337" t="s">
        <v>208</v>
      </c>
      <c r="C23" s="355">
        <v>13.943638757354806</v>
      </c>
      <c r="D23" s="355">
        <v>2.2888379110050532</v>
      </c>
      <c r="E23" s="355">
        <v>83.767523331640064</v>
      </c>
      <c r="F23" s="355">
        <v>39.749362731314328</v>
      </c>
    </row>
    <row r="24" spans="2:6" ht="33">
      <c r="B24" s="336" t="s">
        <v>209</v>
      </c>
      <c r="C24" s="354">
        <v>5.1082704578973903</v>
      </c>
      <c r="D24" s="354">
        <v>1.1413349339448855</v>
      </c>
      <c r="E24" s="354">
        <v>93.750394608157777</v>
      </c>
      <c r="F24" s="354">
        <v>22.778356096397921</v>
      </c>
    </row>
    <row r="25" spans="2:6" ht="16.5">
      <c r="B25" s="337" t="s">
        <v>210</v>
      </c>
      <c r="C25" s="355">
        <v>17.798352649873753</v>
      </c>
      <c r="D25" s="355">
        <v>0.4352472834590041</v>
      </c>
      <c r="E25" s="355">
        <v>81.766400066667373</v>
      </c>
      <c r="F25" s="355">
        <v>37.742185652428567</v>
      </c>
    </row>
    <row r="26" spans="2:6" ht="33">
      <c r="B26" s="336" t="s">
        <v>211</v>
      </c>
      <c r="C26" s="354">
        <v>18.337724292968556</v>
      </c>
      <c r="D26" s="354">
        <v>2.2129374060509259</v>
      </c>
      <c r="E26" s="354">
        <v>79.449338300980557</v>
      </c>
      <c r="F26" s="354">
        <v>38.459967562844554</v>
      </c>
    </row>
    <row r="27" spans="2:6" ht="33">
      <c r="B27" s="337" t="s">
        <v>212</v>
      </c>
      <c r="C27" s="355">
        <v>13.501199124878847</v>
      </c>
      <c r="D27" s="355">
        <v>1.6859745136218967</v>
      </c>
      <c r="E27" s="355">
        <v>84.812826361499248</v>
      </c>
      <c r="F27" s="355">
        <v>32.136813174161169</v>
      </c>
    </row>
    <row r="28" spans="2:6" ht="16.5">
      <c r="B28" s="336" t="s">
        <v>213</v>
      </c>
      <c r="C28" s="354">
        <v>40.963000709042745</v>
      </c>
      <c r="D28" s="354">
        <v>4.4832746278267237</v>
      </c>
      <c r="E28" s="354">
        <v>54.553724663130552</v>
      </c>
      <c r="F28" s="354">
        <v>49.719715470995631</v>
      </c>
    </row>
    <row r="29" spans="2:6" ht="16.5">
      <c r="B29" s="337" t="s">
        <v>214</v>
      </c>
      <c r="C29" s="355">
        <v>23.40567768995362</v>
      </c>
      <c r="D29" s="355">
        <v>5.2860590369019214</v>
      </c>
      <c r="E29" s="355">
        <v>71.308263273144405</v>
      </c>
      <c r="F29" s="355">
        <v>53.256325894543707</v>
      </c>
    </row>
    <row r="30" spans="2:6" ht="16.5">
      <c r="B30" s="336" t="s">
        <v>215</v>
      </c>
      <c r="C30" s="354">
        <v>23.458268078795513</v>
      </c>
      <c r="D30" s="354">
        <v>1.5278033694745239</v>
      </c>
      <c r="E30" s="354">
        <v>75.013928551729919</v>
      </c>
      <c r="F30" s="354">
        <v>29.053014273155338</v>
      </c>
    </row>
    <row r="31" spans="2:6" ht="33">
      <c r="B31" s="337" t="s">
        <v>216</v>
      </c>
      <c r="C31" s="355">
        <v>36.74269119368207</v>
      </c>
      <c r="D31" s="355">
        <v>8.2929073573321528</v>
      </c>
      <c r="E31" s="355">
        <v>54.964401448985768</v>
      </c>
      <c r="F31" s="355">
        <v>43.389760038301624</v>
      </c>
    </row>
    <row r="32" spans="2:6" ht="16.5">
      <c r="B32" s="336" t="s">
        <v>152</v>
      </c>
      <c r="C32" s="354">
        <v>73.272117713153506</v>
      </c>
      <c r="D32" s="354">
        <v>12.430245900519592</v>
      </c>
      <c r="E32" s="354">
        <v>14.297636386326928</v>
      </c>
      <c r="F32" s="354">
        <v>52.349214523742205</v>
      </c>
    </row>
    <row r="33" spans="2:6" ht="16.5">
      <c r="B33" s="337" t="s">
        <v>217</v>
      </c>
      <c r="C33" s="355">
        <v>20.598061871917327</v>
      </c>
      <c r="D33" s="355">
        <v>2.0594526580503021</v>
      </c>
      <c r="E33" s="355">
        <v>77.342485470033196</v>
      </c>
      <c r="F33" s="355">
        <v>40.378639565847301</v>
      </c>
    </row>
    <row r="34" spans="2:6" ht="30" customHeight="1">
      <c r="B34" s="334" t="s">
        <v>218</v>
      </c>
      <c r="C34" s="338"/>
      <c r="D34" s="338"/>
      <c r="E34" s="338"/>
      <c r="F34" s="338"/>
    </row>
    <row r="35" spans="2:6" ht="16.5">
      <c r="B35" s="336" t="s">
        <v>219</v>
      </c>
      <c r="C35" s="354">
        <v>24.572935346044016</v>
      </c>
      <c r="D35" s="354">
        <v>3.1108675160239549</v>
      </c>
      <c r="E35" s="354">
        <v>72.316197137932008</v>
      </c>
      <c r="F35" s="354">
        <v>41.458293878413762</v>
      </c>
    </row>
    <row r="36" spans="2:6" ht="16.5">
      <c r="B36" s="337" t="s">
        <v>220</v>
      </c>
      <c r="C36" s="355">
        <v>18.373668693738612</v>
      </c>
      <c r="D36" s="355">
        <v>1.8417580573192391</v>
      </c>
      <c r="E36" s="355">
        <v>79.784573248942209</v>
      </c>
      <c r="F36" s="355">
        <v>40.65618115713108</v>
      </c>
    </row>
    <row r="37" spans="2:6" ht="16.5">
      <c r="B37" s="336" t="s">
        <v>221</v>
      </c>
      <c r="C37" s="354">
        <v>26.655218382819605</v>
      </c>
      <c r="D37" s="354">
        <v>3.020811997161708</v>
      </c>
      <c r="E37" s="354">
        <v>70.323969620018673</v>
      </c>
      <c r="F37" s="354">
        <v>41.505880271886689</v>
      </c>
    </row>
    <row r="38" spans="2:6" ht="16.5">
      <c r="B38" s="337" t="s">
        <v>222</v>
      </c>
      <c r="C38" s="355">
        <v>20.23946508007775</v>
      </c>
      <c r="D38" s="355">
        <v>2.6771004812753785</v>
      </c>
      <c r="E38" s="355">
        <v>77.08343443864689</v>
      </c>
      <c r="F38" s="355">
        <v>34.44738518576667</v>
      </c>
    </row>
    <row r="39" spans="2:6" ht="16.5">
      <c r="B39" s="336" t="s">
        <v>223</v>
      </c>
      <c r="C39" s="354">
        <v>26.333473442134249</v>
      </c>
      <c r="D39" s="354">
        <v>2.0304364463103211</v>
      </c>
      <c r="E39" s="354">
        <v>71.636090111555475</v>
      </c>
      <c r="F39" s="354">
        <v>40.981701119162764</v>
      </c>
    </row>
    <row r="40" spans="2:6" ht="16.5">
      <c r="B40" s="337" t="s">
        <v>224</v>
      </c>
      <c r="C40" s="355">
        <v>24.960814311424606</v>
      </c>
      <c r="D40" s="355">
        <v>1.5130578566890263</v>
      </c>
      <c r="E40" s="355">
        <v>73.526127831886186</v>
      </c>
      <c r="F40" s="355">
        <v>42.994764612385787</v>
      </c>
    </row>
    <row r="41" spans="2:6" ht="16.5">
      <c r="B41" s="336" t="s">
        <v>225</v>
      </c>
      <c r="C41" s="354">
        <v>32.193335126049355</v>
      </c>
      <c r="D41" s="354">
        <v>3.1261642856718939</v>
      </c>
      <c r="E41" s="354">
        <v>64.680500588278662</v>
      </c>
      <c r="F41" s="354">
        <v>44.289588171939513</v>
      </c>
    </row>
    <row r="42" spans="2:6" ht="16.5">
      <c r="B42" s="337" t="s">
        <v>226</v>
      </c>
      <c r="C42" s="355">
        <v>19.716689831568452</v>
      </c>
      <c r="D42" s="355">
        <v>2.3664686084849356</v>
      </c>
      <c r="E42" s="355">
        <v>77.916841559946675</v>
      </c>
      <c r="F42" s="355">
        <v>46.367076802799374</v>
      </c>
    </row>
    <row r="43" spans="2:6" ht="16.5">
      <c r="B43" s="336" t="s">
        <v>227</v>
      </c>
      <c r="C43" s="354">
        <v>23.299685831771001</v>
      </c>
      <c r="D43" s="354">
        <v>2.0312635776461336</v>
      </c>
      <c r="E43" s="354">
        <v>74.669050590582899</v>
      </c>
      <c r="F43" s="354">
        <v>41.392564974199161</v>
      </c>
    </row>
    <row r="44" spans="2:6" ht="16.5">
      <c r="B44" s="337" t="s">
        <v>228</v>
      </c>
      <c r="C44" s="355">
        <v>24.86032128222605</v>
      </c>
      <c r="D44" s="355">
        <v>2.1593053103458595</v>
      </c>
      <c r="E44" s="355">
        <v>72.98037340742809</v>
      </c>
      <c r="F44" s="355">
        <v>38.67803812061549</v>
      </c>
    </row>
    <row r="45" spans="2:6" ht="16.5">
      <c r="B45" s="336" t="s">
        <v>229</v>
      </c>
      <c r="C45" s="354">
        <v>12.228424809595257</v>
      </c>
      <c r="D45" s="354">
        <v>1.9795959939235128</v>
      </c>
      <c r="E45" s="354">
        <v>85.791979196481208</v>
      </c>
      <c r="F45" s="354">
        <v>29.36632696430172</v>
      </c>
    </row>
    <row r="46" spans="2:6" ht="16.5">
      <c r="B46" s="337" t="s">
        <v>230</v>
      </c>
      <c r="C46" s="355">
        <v>14.830739923237946</v>
      </c>
      <c r="D46" s="355">
        <v>2.3960496293107512</v>
      </c>
      <c r="E46" s="355">
        <v>82.773210447451191</v>
      </c>
      <c r="F46" s="355">
        <v>30.783850644254311</v>
      </c>
    </row>
    <row r="47" spans="2:6" ht="16.5">
      <c r="B47" s="336" t="s">
        <v>231</v>
      </c>
      <c r="C47" s="354">
        <v>21.800016600856917</v>
      </c>
      <c r="D47" s="354">
        <v>3.136717966287546</v>
      </c>
      <c r="E47" s="354">
        <v>75.0632654328558</v>
      </c>
      <c r="F47" s="354">
        <v>38.375845509720335</v>
      </c>
    </row>
    <row r="48" spans="2:6" ht="16.5">
      <c r="B48" s="337" t="s">
        <v>232</v>
      </c>
      <c r="C48" s="355">
        <v>14.195428068264974</v>
      </c>
      <c r="D48" s="355">
        <v>2.8893826677648975</v>
      </c>
      <c r="E48" s="355">
        <v>82.915189263970177</v>
      </c>
      <c r="F48" s="355">
        <v>37.934590020396826</v>
      </c>
    </row>
    <row r="49" spans="2:6" ht="16.5">
      <c r="B49" s="336" t="s">
        <v>233</v>
      </c>
      <c r="C49" s="354">
        <v>18.326177173340106</v>
      </c>
      <c r="D49" s="354">
        <v>3.9385209588085188</v>
      </c>
      <c r="E49" s="354">
        <v>77.735301867851433</v>
      </c>
      <c r="F49" s="354">
        <v>40.423924354221732</v>
      </c>
    </row>
    <row r="50" spans="2:6" ht="16.5">
      <c r="B50" s="337" t="s">
        <v>234</v>
      </c>
      <c r="C50" s="355">
        <v>18.583586926020697</v>
      </c>
      <c r="D50" s="355">
        <v>2.4168582762196849</v>
      </c>
      <c r="E50" s="355">
        <v>78.999554797759714</v>
      </c>
      <c r="F50" s="355">
        <v>31.273792964600112</v>
      </c>
    </row>
    <row r="51" spans="2:6" ht="16.5">
      <c r="B51" s="336" t="s">
        <v>180</v>
      </c>
      <c r="C51" s="354">
        <v>24.454125030200963</v>
      </c>
      <c r="D51" s="354">
        <v>2.2668571905701458</v>
      </c>
      <c r="E51" s="354">
        <v>73.279017779228653</v>
      </c>
      <c r="F51" s="354">
        <v>42.351658120996746</v>
      </c>
    </row>
    <row r="52" spans="2:6" ht="16.5">
      <c r="B52" s="337" t="s">
        <v>181</v>
      </c>
      <c r="C52" s="355">
        <v>15.749471734451175</v>
      </c>
      <c r="D52" s="355">
        <v>2.7055059133906769</v>
      </c>
      <c r="E52" s="355">
        <v>81.545022352158455</v>
      </c>
      <c r="F52" s="355">
        <v>34.279339887210966</v>
      </c>
    </row>
    <row r="53" spans="2:6" ht="16.5">
      <c r="B53" s="339" t="s">
        <v>2</v>
      </c>
      <c r="C53" s="356">
        <v>22.711929344990885</v>
      </c>
      <c r="D53" s="356">
        <v>2.3546506828846536</v>
      </c>
      <c r="E53" s="356">
        <v>74.933419972124398</v>
      </c>
      <c r="F53" s="356">
        <v>40.588568219860313</v>
      </c>
    </row>
    <row r="55" spans="2:6">
      <c r="B55" s="362" t="s">
        <v>235</v>
      </c>
      <c r="C55" s="363"/>
    </row>
  </sheetData>
  <mergeCells count="1">
    <mergeCell ref="B55:C5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9C64-4910-4F75-947F-EC0374BFBEF5}">
  <dimension ref="B1:L25"/>
  <sheetViews>
    <sheetView topLeftCell="A6" zoomScaleNormal="100" workbookViewId="0">
      <selection activeCell="N11" sqref="N11"/>
    </sheetView>
  </sheetViews>
  <sheetFormatPr baseColWidth="10" defaultColWidth="11.42578125" defaultRowHeight="12.75"/>
  <cols>
    <col min="1" max="1" width="4.5703125" style="76" customWidth="1"/>
    <col min="2" max="2" width="28.42578125" style="76" customWidth="1"/>
    <col min="3" max="3" width="6.42578125" style="76" customWidth="1"/>
    <col min="4" max="5" width="5.5703125" style="76" customWidth="1"/>
    <col min="6" max="7" width="6.42578125" style="76" customWidth="1"/>
    <col min="8" max="8" width="5.5703125" style="76" customWidth="1"/>
    <col min="9" max="10" width="6.42578125" style="76" customWidth="1"/>
    <col min="11" max="11" width="5.5703125" style="76" customWidth="1"/>
    <col min="12" max="12" width="6.42578125" style="76" customWidth="1"/>
    <col min="13" max="16384" width="11.42578125" style="76"/>
  </cols>
  <sheetData>
    <row r="1" spans="2:12" s="182" customFormat="1" ht="23.25">
      <c r="B1" s="302" t="s">
        <v>237</v>
      </c>
      <c r="G1" s="183"/>
      <c r="H1" s="183"/>
      <c r="I1" s="183"/>
      <c r="J1" s="184"/>
      <c r="K1" s="184"/>
      <c r="L1" s="184"/>
    </row>
    <row r="2" spans="2:12" ht="12.75" customHeight="1"/>
    <row r="4" spans="2:12" ht="16.5" customHeight="1">
      <c r="B4" s="330" t="s">
        <v>30</v>
      </c>
      <c r="C4" s="364" t="s">
        <v>2</v>
      </c>
      <c r="D4" s="365"/>
      <c r="E4" s="365"/>
      <c r="F4" s="366"/>
      <c r="G4" s="364" t="s">
        <v>32</v>
      </c>
      <c r="H4" s="365"/>
      <c r="I4" s="366"/>
      <c r="J4" s="364" t="s">
        <v>31</v>
      </c>
      <c r="K4" s="365"/>
      <c r="L4" s="365"/>
    </row>
    <row r="5" spans="2:12" ht="90.75" customHeight="1">
      <c r="B5" s="108"/>
      <c r="C5" s="109" t="s">
        <v>29</v>
      </c>
      <c r="D5" s="110" t="s">
        <v>28</v>
      </c>
      <c r="E5" s="110" t="s">
        <v>26</v>
      </c>
      <c r="F5" s="111" t="s">
        <v>97</v>
      </c>
      <c r="G5" s="112" t="s">
        <v>27</v>
      </c>
      <c r="H5" s="110" t="s">
        <v>26</v>
      </c>
      <c r="I5" s="113" t="s">
        <v>98</v>
      </c>
      <c r="J5" s="112" t="s">
        <v>27</v>
      </c>
      <c r="K5" s="110" t="s">
        <v>26</v>
      </c>
      <c r="L5" s="114" t="s">
        <v>98</v>
      </c>
    </row>
    <row r="6" spans="2:12" ht="5.25" customHeight="1">
      <c r="B6" s="103"/>
      <c r="C6" s="98"/>
      <c r="D6" s="99"/>
      <c r="E6" s="99"/>
      <c r="F6" s="105"/>
      <c r="G6" s="100"/>
      <c r="H6" s="99"/>
      <c r="I6" s="107"/>
      <c r="J6" s="100"/>
      <c r="K6" s="99"/>
      <c r="L6" s="101"/>
    </row>
    <row r="7" spans="2:12" ht="33" customHeight="1">
      <c r="B7" s="102" t="s">
        <v>25</v>
      </c>
      <c r="C7" s="340">
        <v>26</v>
      </c>
      <c r="D7" s="341">
        <v>0</v>
      </c>
      <c r="E7" s="342">
        <v>73</v>
      </c>
      <c r="F7" s="343">
        <v>33</v>
      </c>
      <c r="G7" s="344">
        <v>31</v>
      </c>
      <c r="H7" s="342">
        <v>69</v>
      </c>
      <c r="I7" s="345">
        <v>34</v>
      </c>
      <c r="J7" s="344">
        <v>8</v>
      </c>
      <c r="K7" s="342">
        <v>92</v>
      </c>
      <c r="L7" s="342">
        <v>32</v>
      </c>
    </row>
    <row r="8" spans="2:12" ht="33" customHeight="1">
      <c r="B8" s="115" t="s">
        <v>23</v>
      </c>
      <c r="C8" s="346">
        <v>40</v>
      </c>
      <c r="D8" s="347">
        <v>4</v>
      </c>
      <c r="E8" s="347">
        <v>56.000000000000007</v>
      </c>
      <c r="F8" s="347">
        <v>26</v>
      </c>
      <c r="G8" s="346">
        <v>45</v>
      </c>
      <c r="H8" s="347">
        <v>55.000000000000007</v>
      </c>
      <c r="I8" s="347">
        <v>27</v>
      </c>
      <c r="J8" s="346">
        <v>34</v>
      </c>
      <c r="K8" s="347">
        <v>66</v>
      </c>
      <c r="L8" s="347">
        <v>23</v>
      </c>
    </row>
    <row r="9" spans="2:12" ht="33" customHeight="1">
      <c r="B9" s="79" t="s">
        <v>21</v>
      </c>
      <c r="C9" s="348">
        <v>20</v>
      </c>
      <c r="D9" s="349">
        <v>4</v>
      </c>
      <c r="E9" s="349">
        <v>77</v>
      </c>
      <c r="F9" s="349">
        <v>48</v>
      </c>
      <c r="G9" s="348">
        <v>25</v>
      </c>
      <c r="H9" s="349">
        <v>75</v>
      </c>
      <c r="I9" s="349">
        <v>51</v>
      </c>
      <c r="J9" s="348">
        <v>14.000000000000002</v>
      </c>
      <c r="K9" s="349">
        <v>86</v>
      </c>
      <c r="L9" s="349">
        <v>33</v>
      </c>
    </row>
    <row r="10" spans="2:12" ht="33" customHeight="1">
      <c r="B10" s="115" t="s">
        <v>20</v>
      </c>
      <c r="C10" s="346">
        <v>48</v>
      </c>
      <c r="D10" s="347">
        <v>1</v>
      </c>
      <c r="E10" s="347">
        <v>51</v>
      </c>
      <c r="F10" s="347">
        <v>52</v>
      </c>
      <c r="G10" s="346">
        <v>52</v>
      </c>
      <c r="H10" s="347">
        <v>48</v>
      </c>
      <c r="I10" s="347">
        <v>53</v>
      </c>
      <c r="J10" s="346">
        <v>39</v>
      </c>
      <c r="K10" s="347">
        <v>61</v>
      </c>
      <c r="L10" s="347">
        <v>49</v>
      </c>
    </row>
    <row r="11" spans="2:12" ht="33" customHeight="1">
      <c r="B11" s="79" t="s">
        <v>39</v>
      </c>
      <c r="C11" s="348">
        <v>17</v>
      </c>
      <c r="D11" s="349">
        <v>1</v>
      </c>
      <c r="E11" s="349">
        <v>82</v>
      </c>
      <c r="F11" s="349">
        <v>34</v>
      </c>
      <c r="G11" s="348">
        <v>20</v>
      </c>
      <c r="H11" s="349">
        <v>80</v>
      </c>
      <c r="I11" s="349">
        <v>35</v>
      </c>
      <c r="J11" s="348">
        <v>9</v>
      </c>
      <c r="K11" s="349">
        <v>91</v>
      </c>
      <c r="L11" s="349">
        <v>33</v>
      </c>
    </row>
    <row r="12" spans="2:12" ht="33" customHeight="1">
      <c r="B12" s="115" t="s">
        <v>18</v>
      </c>
      <c r="C12" s="346">
        <v>16</v>
      </c>
      <c r="D12" s="347">
        <v>1</v>
      </c>
      <c r="E12" s="347">
        <v>82</v>
      </c>
      <c r="F12" s="347">
        <v>39</v>
      </c>
      <c r="G12" s="346">
        <v>20</v>
      </c>
      <c r="H12" s="347">
        <v>80</v>
      </c>
      <c r="I12" s="347">
        <v>42</v>
      </c>
      <c r="J12" s="346">
        <v>10</v>
      </c>
      <c r="K12" s="347">
        <v>90</v>
      </c>
      <c r="L12" s="347">
        <v>28.999999999999996</v>
      </c>
    </row>
    <row r="13" spans="2:12" ht="33" customHeight="1">
      <c r="B13" s="79" t="s">
        <v>17</v>
      </c>
      <c r="C13" s="348">
        <v>12</v>
      </c>
      <c r="D13" s="349">
        <v>2</v>
      </c>
      <c r="E13" s="349">
        <v>86</v>
      </c>
      <c r="F13" s="349">
        <v>38</v>
      </c>
      <c r="G13" s="348">
        <v>15</v>
      </c>
      <c r="H13" s="349">
        <v>85</v>
      </c>
      <c r="I13" s="349">
        <v>39</v>
      </c>
      <c r="J13" s="348">
        <v>12</v>
      </c>
      <c r="K13" s="349">
        <v>88</v>
      </c>
      <c r="L13" s="349">
        <v>34</v>
      </c>
    </row>
    <row r="14" spans="2:12" ht="33" customHeight="1">
      <c r="B14" s="115" t="s">
        <v>16</v>
      </c>
      <c r="C14" s="346">
        <v>3</v>
      </c>
      <c r="D14" s="350">
        <v>1</v>
      </c>
      <c r="E14" s="347">
        <v>95</v>
      </c>
      <c r="F14" s="347">
        <v>28.000000000000004</v>
      </c>
      <c r="G14" s="346">
        <v>4</v>
      </c>
      <c r="H14" s="347">
        <v>96</v>
      </c>
      <c r="I14" s="347">
        <v>30</v>
      </c>
      <c r="J14" s="346" t="s">
        <v>186</v>
      </c>
      <c r="K14" s="347">
        <v>94</v>
      </c>
      <c r="L14" s="350">
        <v>20</v>
      </c>
    </row>
    <row r="15" spans="2:12" ht="33" customHeight="1">
      <c r="B15" s="79" t="s">
        <v>13</v>
      </c>
      <c r="C15" s="348">
        <v>24</v>
      </c>
      <c r="D15" s="351">
        <v>4</v>
      </c>
      <c r="E15" s="349">
        <v>72</v>
      </c>
      <c r="F15" s="349">
        <v>30</v>
      </c>
      <c r="G15" s="348">
        <v>28.999999999999996</v>
      </c>
      <c r="H15" s="349">
        <v>71</v>
      </c>
      <c r="I15" s="349">
        <v>31</v>
      </c>
      <c r="J15" s="348">
        <v>24</v>
      </c>
      <c r="K15" s="349">
        <v>76</v>
      </c>
      <c r="L15" s="351">
        <v>25</v>
      </c>
    </row>
    <row r="16" spans="2:12" ht="33" customHeight="1">
      <c r="B16" s="115" t="s">
        <v>11</v>
      </c>
      <c r="C16" s="346">
        <v>21</v>
      </c>
      <c r="D16" s="347">
        <v>1</v>
      </c>
      <c r="E16" s="347">
        <v>78</v>
      </c>
      <c r="F16" s="347">
        <v>25</v>
      </c>
      <c r="G16" s="346">
        <v>26</v>
      </c>
      <c r="H16" s="347">
        <v>74</v>
      </c>
      <c r="I16" s="347">
        <v>26</v>
      </c>
      <c r="J16" s="346">
        <v>10</v>
      </c>
      <c r="K16" s="347">
        <v>90</v>
      </c>
      <c r="L16" s="347">
        <v>23</v>
      </c>
    </row>
    <row r="17" spans="2:12" ht="33" customHeight="1">
      <c r="B17" s="79" t="s">
        <v>100</v>
      </c>
      <c r="C17" s="348">
        <v>28.999999999999996</v>
      </c>
      <c r="D17" s="349">
        <v>5</v>
      </c>
      <c r="E17" s="349">
        <v>66</v>
      </c>
      <c r="F17" s="349">
        <v>48</v>
      </c>
      <c r="G17" s="348">
        <v>36</v>
      </c>
      <c r="H17" s="349">
        <v>64</v>
      </c>
      <c r="I17" s="349">
        <v>49</v>
      </c>
      <c r="J17" s="348">
        <v>24</v>
      </c>
      <c r="K17" s="349">
        <v>76</v>
      </c>
      <c r="L17" s="349">
        <v>44</v>
      </c>
    </row>
    <row r="18" spans="2:12" ht="33" customHeight="1">
      <c r="B18" s="115" t="s">
        <v>9</v>
      </c>
      <c r="C18" s="346">
        <v>13</v>
      </c>
      <c r="D18" s="347">
        <v>1</v>
      </c>
      <c r="E18" s="347">
        <v>86</v>
      </c>
      <c r="F18" s="347">
        <v>30</v>
      </c>
      <c r="G18" s="346">
        <v>14.000000000000002</v>
      </c>
      <c r="H18" s="347">
        <v>86</v>
      </c>
      <c r="I18" s="347">
        <v>31</v>
      </c>
      <c r="J18" s="346">
        <v>12</v>
      </c>
      <c r="K18" s="347">
        <v>88</v>
      </c>
      <c r="L18" s="347">
        <v>25</v>
      </c>
    </row>
    <row r="19" spans="2:12" ht="33" customHeight="1">
      <c r="B19" s="79" t="s">
        <v>8</v>
      </c>
      <c r="C19" s="348">
        <v>32</v>
      </c>
      <c r="D19" s="349">
        <v>8</v>
      </c>
      <c r="E19" s="349">
        <v>60</v>
      </c>
      <c r="F19" s="349">
        <v>43</v>
      </c>
      <c r="G19" s="348">
        <v>45</v>
      </c>
      <c r="H19" s="349">
        <v>55.000000000000007</v>
      </c>
      <c r="I19" s="349">
        <v>40</v>
      </c>
      <c r="J19" s="348">
        <v>32</v>
      </c>
      <c r="K19" s="349">
        <v>68</v>
      </c>
      <c r="L19" s="349">
        <v>49</v>
      </c>
    </row>
    <row r="20" spans="2:12" ht="33" customHeight="1">
      <c r="B20" s="115" t="s">
        <v>7</v>
      </c>
      <c r="C20" s="346">
        <v>80</v>
      </c>
      <c r="D20" s="347">
        <v>9</v>
      </c>
      <c r="E20" s="347">
        <v>10</v>
      </c>
      <c r="F20" s="350">
        <v>46</v>
      </c>
      <c r="G20" s="346">
        <v>91</v>
      </c>
      <c r="H20" s="347">
        <v>9</v>
      </c>
      <c r="I20" s="350">
        <v>46</v>
      </c>
      <c r="J20" s="346">
        <v>82</v>
      </c>
      <c r="K20" s="350" t="s">
        <v>188</v>
      </c>
      <c r="L20" s="350">
        <v>47</v>
      </c>
    </row>
    <row r="21" spans="2:12" ht="33" customHeight="1">
      <c r="B21" s="82" t="s">
        <v>2</v>
      </c>
      <c r="C21" s="352">
        <v>23</v>
      </c>
      <c r="D21" s="353">
        <v>2</v>
      </c>
      <c r="E21" s="353">
        <v>75</v>
      </c>
      <c r="F21" s="353">
        <v>37</v>
      </c>
      <c r="G21" s="352">
        <v>27</v>
      </c>
      <c r="H21" s="353">
        <v>73</v>
      </c>
      <c r="I21" s="353">
        <v>38</v>
      </c>
      <c r="J21" s="352">
        <v>18</v>
      </c>
      <c r="K21" s="353">
        <v>82</v>
      </c>
      <c r="L21" s="353">
        <v>32</v>
      </c>
    </row>
    <row r="23" spans="2:12" ht="16.5">
      <c r="B23" s="367" t="s">
        <v>1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</row>
    <row r="24" spans="2:1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2:12" ht="12.75" customHeight="1">
      <c r="B25" s="368" t="s">
        <v>238</v>
      </c>
      <c r="C25" s="368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EE4E-2687-49D5-BEA3-6F403AA6D5E1}">
  <dimension ref="B1:L25"/>
  <sheetViews>
    <sheetView zoomScaleNormal="100" workbookViewId="0">
      <selection activeCell="D7" sqref="D7"/>
    </sheetView>
  </sheetViews>
  <sheetFormatPr baseColWidth="10" defaultColWidth="11.42578125" defaultRowHeight="12.75"/>
  <cols>
    <col min="1" max="1" width="4.5703125" style="76" customWidth="1"/>
    <col min="2" max="2" width="28.42578125" style="76" customWidth="1"/>
    <col min="3" max="3" width="6.42578125" style="76" customWidth="1"/>
    <col min="4" max="5" width="5.5703125" style="76" customWidth="1"/>
    <col min="6" max="7" width="6.42578125" style="76" customWidth="1"/>
    <col min="8" max="8" width="5.5703125" style="76" customWidth="1"/>
    <col min="9" max="10" width="6.42578125" style="76" customWidth="1"/>
    <col min="11" max="11" width="5.5703125" style="76" customWidth="1"/>
    <col min="12" max="12" width="6.42578125" style="76" customWidth="1"/>
    <col min="13" max="16384" width="11.42578125" style="76"/>
  </cols>
  <sheetData>
    <row r="1" spans="2:12" s="182" customFormat="1" ht="23.25">
      <c r="B1" s="302" t="s">
        <v>183</v>
      </c>
      <c r="G1" s="183"/>
      <c r="H1" s="183"/>
      <c r="I1" s="183"/>
      <c r="J1" s="184"/>
      <c r="K1" s="184"/>
      <c r="L1" s="184"/>
    </row>
    <row r="2" spans="2:12" ht="12.75" customHeight="1"/>
    <row r="4" spans="2:12" ht="16.5" customHeight="1">
      <c r="B4" s="303" t="s">
        <v>30</v>
      </c>
      <c r="C4" s="364" t="s">
        <v>2</v>
      </c>
      <c r="D4" s="365"/>
      <c r="E4" s="365"/>
      <c r="F4" s="366"/>
      <c r="G4" s="364" t="s">
        <v>32</v>
      </c>
      <c r="H4" s="365"/>
      <c r="I4" s="366"/>
      <c r="J4" s="364" t="s">
        <v>31</v>
      </c>
      <c r="K4" s="365"/>
      <c r="L4" s="365"/>
    </row>
    <row r="5" spans="2:12" ht="90.75" customHeight="1">
      <c r="B5" s="108"/>
      <c r="C5" s="109" t="s">
        <v>29</v>
      </c>
      <c r="D5" s="110" t="s">
        <v>28</v>
      </c>
      <c r="E5" s="110" t="s">
        <v>26</v>
      </c>
      <c r="F5" s="111" t="s">
        <v>97</v>
      </c>
      <c r="G5" s="112" t="s">
        <v>27</v>
      </c>
      <c r="H5" s="110" t="s">
        <v>26</v>
      </c>
      <c r="I5" s="113" t="s">
        <v>98</v>
      </c>
      <c r="J5" s="112" t="s">
        <v>27</v>
      </c>
      <c r="K5" s="110" t="s">
        <v>26</v>
      </c>
      <c r="L5" s="114" t="s">
        <v>98</v>
      </c>
    </row>
    <row r="6" spans="2:12" ht="5.25" customHeight="1">
      <c r="B6" s="103"/>
      <c r="C6" s="98"/>
      <c r="D6" s="99"/>
      <c r="E6" s="99"/>
      <c r="F6" s="105"/>
      <c r="G6" s="100"/>
      <c r="H6" s="99"/>
      <c r="I6" s="107"/>
      <c r="J6" s="100"/>
      <c r="K6" s="99"/>
      <c r="L6" s="101"/>
    </row>
    <row r="7" spans="2:12" ht="33" customHeight="1">
      <c r="B7" s="102" t="s">
        <v>25</v>
      </c>
      <c r="C7" s="77">
        <v>27</v>
      </c>
      <c r="D7" s="78" t="s">
        <v>185</v>
      </c>
      <c r="E7" s="78">
        <v>73</v>
      </c>
      <c r="F7" s="106">
        <v>28.000000000000004</v>
      </c>
      <c r="G7" s="104">
        <v>31</v>
      </c>
      <c r="H7" s="78">
        <v>69</v>
      </c>
      <c r="I7" s="106">
        <v>28.999999999999996</v>
      </c>
      <c r="J7" s="104">
        <v>8</v>
      </c>
      <c r="K7" s="78">
        <v>92</v>
      </c>
      <c r="L7" s="78">
        <v>27</v>
      </c>
    </row>
    <row r="8" spans="2:12" ht="33" customHeight="1">
      <c r="B8" s="115" t="s">
        <v>23</v>
      </c>
      <c r="C8" s="116">
        <v>44</v>
      </c>
      <c r="D8" s="117">
        <v>4</v>
      </c>
      <c r="E8" s="117">
        <v>51</v>
      </c>
      <c r="F8" s="117">
        <v>40</v>
      </c>
      <c r="G8" s="116">
        <v>53</v>
      </c>
      <c r="H8" s="117">
        <v>47</v>
      </c>
      <c r="I8" s="117" t="s">
        <v>107</v>
      </c>
      <c r="J8" s="116">
        <v>34</v>
      </c>
      <c r="K8" s="117">
        <v>66</v>
      </c>
      <c r="L8" s="117">
        <v>38</v>
      </c>
    </row>
    <row r="9" spans="2:12" ht="33" customHeight="1">
      <c r="B9" s="79" t="s">
        <v>21</v>
      </c>
      <c r="C9" s="80">
        <v>21</v>
      </c>
      <c r="D9" s="81">
        <v>3</v>
      </c>
      <c r="E9" s="81">
        <v>75</v>
      </c>
      <c r="F9" s="81">
        <v>38</v>
      </c>
      <c r="G9" s="80">
        <v>27</v>
      </c>
      <c r="H9" s="81">
        <v>73</v>
      </c>
      <c r="I9" s="81">
        <v>42</v>
      </c>
      <c r="J9" s="80">
        <v>14.000000000000002</v>
      </c>
      <c r="K9" s="81">
        <v>86</v>
      </c>
      <c r="L9" s="81">
        <v>25</v>
      </c>
    </row>
    <row r="10" spans="2:12" ht="33" customHeight="1">
      <c r="B10" s="115" t="s">
        <v>20</v>
      </c>
      <c r="C10" s="116">
        <v>49</v>
      </c>
      <c r="D10" s="117">
        <v>1</v>
      </c>
      <c r="E10" s="117">
        <v>50</v>
      </c>
      <c r="F10" s="117">
        <v>42</v>
      </c>
      <c r="G10" s="116">
        <v>53</v>
      </c>
      <c r="H10" s="117">
        <v>47</v>
      </c>
      <c r="I10" s="117">
        <v>43</v>
      </c>
      <c r="J10" s="116">
        <v>39</v>
      </c>
      <c r="K10" s="117">
        <v>61</v>
      </c>
      <c r="L10" s="117">
        <v>38</v>
      </c>
    </row>
    <row r="11" spans="2:12" ht="33" customHeight="1">
      <c r="B11" s="79" t="s">
        <v>39</v>
      </c>
      <c r="C11" s="80">
        <v>18</v>
      </c>
      <c r="D11" s="81">
        <v>1</v>
      </c>
      <c r="E11" s="81">
        <v>81</v>
      </c>
      <c r="F11" s="81">
        <v>30</v>
      </c>
      <c r="G11" s="80">
        <v>21</v>
      </c>
      <c r="H11" s="81">
        <v>79</v>
      </c>
      <c r="I11" s="81">
        <v>31</v>
      </c>
      <c r="J11" s="80">
        <v>9</v>
      </c>
      <c r="K11" s="81">
        <v>91</v>
      </c>
      <c r="L11" s="81">
        <v>23</v>
      </c>
    </row>
    <row r="12" spans="2:12" ht="33" customHeight="1">
      <c r="B12" s="115" t="s">
        <v>18</v>
      </c>
      <c r="C12" s="116">
        <v>17</v>
      </c>
      <c r="D12" s="117">
        <v>1</v>
      </c>
      <c r="E12" s="117">
        <v>81</v>
      </c>
      <c r="F12" s="117">
        <v>32</v>
      </c>
      <c r="G12" s="116">
        <v>21</v>
      </c>
      <c r="H12" s="117">
        <v>79</v>
      </c>
      <c r="I12" s="117">
        <v>34</v>
      </c>
      <c r="J12" s="116">
        <v>10</v>
      </c>
      <c r="K12" s="117">
        <v>90</v>
      </c>
      <c r="L12" s="117">
        <v>24</v>
      </c>
    </row>
    <row r="13" spans="2:12" ht="33" customHeight="1">
      <c r="B13" s="79" t="s">
        <v>17</v>
      </c>
      <c r="C13" s="80">
        <v>14.000000000000002</v>
      </c>
      <c r="D13" s="81">
        <v>2</v>
      </c>
      <c r="E13" s="81">
        <v>85</v>
      </c>
      <c r="F13" s="81">
        <v>25</v>
      </c>
      <c r="G13" s="80">
        <v>16</v>
      </c>
      <c r="H13" s="81">
        <v>84</v>
      </c>
      <c r="I13" s="81">
        <v>25</v>
      </c>
      <c r="J13" s="80">
        <v>12</v>
      </c>
      <c r="K13" s="81">
        <v>88</v>
      </c>
      <c r="L13" s="81">
        <v>22</v>
      </c>
    </row>
    <row r="14" spans="2:12" ht="33" customHeight="1">
      <c r="B14" s="115" t="s">
        <v>16</v>
      </c>
      <c r="C14" s="116">
        <v>3</v>
      </c>
      <c r="D14" s="117" t="s">
        <v>185</v>
      </c>
      <c r="E14" s="117">
        <v>97</v>
      </c>
      <c r="F14" s="117">
        <v>17</v>
      </c>
      <c r="G14" s="116">
        <v>3</v>
      </c>
      <c r="H14" s="117">
        <v>97</v>
      </c>
      <c r="I14" s="117">
        <v>19</v>
      </c>
      <c r="J14" s="116" t="s">
        <v>186</v>
      </c>
      <c r="K14" s="117">
        <v>94</v>
      </c>
      <c r="L14" s="117" t="s">
        <v>187</v>
      </c>
    </row>
    <row r="15" spans="2:12" ht="33" customHeight="1">
      <c r="B15" s="79" t="s">
        <v>13</v>
      </c>
      <c r="C15" s="80">
        <v>25</v>
      </c>
      <c r="D15" s="81" t="s">
        <v>49</v>
      </c>
      <c r="E15" s="81">
        <v>73</v>
      </c>
      <c r="F15" s="81">
        <v>25</v>
      </c>
      <c r="G15" s="80">
        <v>27</v>
      </c>
      <c r="H15" s="81">
        <v>73</v>
      </c>
      <c r="I15" s="81">
        <v>28.000000000000004</v>
      </c>
      <c r="J15" s="80">
        <v>24</v>
      </c>
      <c r="K15" s="81">
        <v>76</v>
      </c>
      <c r="L15" s="81" t="s">
        <v>48</v>
      </c>
    </row>
    <row r="16" spans="2:12" ht="33" customHeight="1">
      <c r="B16" s="115" t="s">
        <v>11</v>
      </c>
      <c r="C16" s="116">
        <v>22</v>
      </c>
      <c r="D16" s="117">
        <v>1</v>
      </c>
      <c r="E16" s="117">
        <v>77</v>
      </c>
      <c r="F16" s="117">
        <v>24</v>
      </c>
      <c r="G16" s="116">
        <v>26</v>
      </c>
      <c r="H16" s="117">
        <v>74</v>
      </c>
      <c r="I16" s="117">
        <v>26</v>
      </c>
      <c r="J16" s="116">
        <v>10</v>
      </c>
      <c r="K16" s="117">
        <v>90</v>
      </c>
      <c r="L16" s="117">
        <v>17</v>
      </c>
    </row>
    <row r="17" spans="2:12" ht="33" customHeight="1">
      <c r="B17" s="79" t="s">
        <v>100</v>
      </c>
      <c r="C17" s="80">
        <v>30</v>
      </c>
      <c r="D17" s="81">
        <v>4</v>
      </c>
      <c r="E17" s="81">
        <v>65</v>
      </c>
      <c r="F17" s="81">
        <v>43</v>
      </c>
      <c r="G17" s="80">
        <v>37</v>
      </c>
      <c r="H17" s="81">
        <v>63</v>
      </c>
      <c r="I17" s="81">
        <v>46</v>
      </c>
      <c r="J17" s="80">
        <v>24</v>
      </c>
      <c r="K17" s="81">
        <v>76</v>
      </c>
      <c r="L17" s="81">
        <v>34</v>
      </c>
    </row>
    <row r="18" spans="2:12" ht="33" customHeight="1">
      <c r="B18" s="115" t="s">
        <v>9</v>
      </c>
      <c r="C18" s="116">
        <v>13</v>
      </c>
      <c r="D18" s="117">
        <v>1</v>
      </c>
      <c r="E18" s="117">
        <v>86</v>
      </c>
      <c r="F18" s="117">
        <v>21</v>
      </c>
      <c r="G18" s="116">
        <v>15</v>
      </c>
      <c r="H18" s="117">
        <v>85</v>
      </c>
      <c r="I18" s="117">
        <v>21</v>
      </c>
      <c r="J18" s="116">
        <v>12</v>
      </c>
      <c r="K18" s="117">
        <v>88</v>
      </c>
      <c r="L18" s="117">
        <v>19</v>
      </c>
    </row>
    <row r="19" spans="2:12" ht="33" customHeight="1">
      <c r="B19" s="79" t="s">
        <v>8</v>
      </c>
      <c r="C19" s="80">
        <v>28.999999999999996</v>
      </c>
      <c r="D19" s="81">
        <v>9</v>
      </c>
      <c r="E19" s="81">
        <v>61</v>
      </c>
      <c r="F19" s="81">
        <v>31</v>
      </c>
      <c r="G19" s="80">
        <v>41</v>
      </c>
      <c r="H19" s="81">
        <v>59</v>
      </c>
      <c r="I19" s="81">
        <v>32</v>
      </c>
      <c r="J19" s="80">
        <v>32</v>
      </c>
      <c r="K19" s="81">
        <v>68</v>
      </c>
      <c r="L19" s="81">
        <v>28.000000000000004</v>
      </c>
    </row>
    <row r="20" spans="2:12" ht="33" customHeight="1">
      <c r="B20" s="115" t="s">
        <v>7</v>
      </c>
      <c r="C20" s="116">
        <v>79</v>
      </c>
      <c r="D20" s="117">
        <v>10</v>
      </c>
      <c r="E20" s="117">
        <v>11</v>
      </c>
      <c r="F20" s="117" t="s">
        <v>126</v>
      </c>
      <c r="G20" s="116">
        <v>91</v>
      </c>
      <c r="H20" s="117">
        <v>9</v>
      </c>
      <c r="I20" s="117" t="s">
        <v>121</v>
      </c>
      <c r="J20" s="116">
        <v>82</v>
      </c>
      <c r="K20" s="117" t="s">
        <v>188</v>
      </c>
      <c r="L20" s="117" t="s">
        <v>189</v>
      </c>
    </row>
    <row r="21" spans="2:12" ht="33" customHeight="1">
      <c r="B21" s="82" t="s">
        <v>2</v>
      </c>
      <c r="C21" s="83">
        <v>24</v>
      </c>
      <c r="D21" s="84">
        <v>2</v>
      </c>
      <c r="E21" s="84">
        <v>74</v>
      </c>
      <c r="F21" s="84">
        <v>30</v>
      </c>
      <c r="G21" s="83">
        <v>28.000000000000004</v>
      </c>
      <c r="H21" s="84">
        <v>72</v>
      </c>
      <c r="I21" s="84">
        <v>31</v>
      </c>
      <c r="J21" s="83">
        <v>18</v>
      </c>
      <c r="K21" s="84">
        <v>82</v>
      </c>
      <c r="L21" s="84">
        <v>24</v>
      </c>
    </row>
    <row r="23" spans="2:12" ht="16.5">
      <c r="B23" s="367" t="s">
        <v>1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</row>
    <row r="24" spans="2:1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2:12" ht="12.75" customHeight="1">
      <c r="B25" s="368" t="s">
        <v>184</v>
      </c>
      <c r="C25" s="368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5"/>
  <sheetViews>
    <sheetView zoomScaleNormal="100" workbookViewId="0">
      <selection activeCell="D7" sqref="D7"/>
    </sheetView>
  </sheetViews>
  <sheetFormatPr baseColWidth="10" defaultColWidth="11.42578125" defaultRowHeight="12.75"/>
  <cols>
    <col min="1" max="1" width="4.5703125" style="76" customWidth="1"/>
    <col min="2" max="2" width="28.42578125" style="76" customWidth="1"/>
    <col min="3" max="3" width="6.42578125" style="76" customWidth="1"/>
    <col min="4" max="5" width="5.5703125" style="76" customWidth="1"/>
    <col min="6" max="7" width="6.42578125" style="76" customWidth="1"/>
    <col min="8" max="8" width="5.5703125" style="76" customWidth="1"/>
    <col min="9" max="10" width="6.42578125" style="76" customWidth="1"/>
    <col min="11" max="11" width="5.5703125" style="76" customWidth="1"/>
    <col min="12" max="12" width="6.42578125" style="76" customWidth="1"/>
    <col min="13" max="16384" width="11.42578125" style="76"/>
  </cols>
  <sheetData>
    <row r="1" spans="2:12" s="182" customFormat="1" ht="23.25">
      <c r="B1" s="19" t="s">
        <v>86</v>
      </c>
      <c r="G1" s="183"/>
      <c r="H1" s="183"/>
      <c r="I1" s="183"/>
      <c r="J1" s="184"/>
      <c r="K1" s="184"/>
      <c r="L1" s="184"/>
    </row>
    <row r="2" spans="2:12" ht="12.75" customHeight="1"/>
    <row r="4" spans="2:12" ht="16.5" customHeight="1">
      <c r="B4" s="118" t="s">
        <v>30</v>
      </c>
      <c r="C4" s="364" t="s">
        <v>2</v>
      </c>
      <c r="D4" s="365"/>
      <c r="E4" s="365"/>
      <c r="F4" s="366"/>
      <c r="G4" s="364" t="s">
        <v>32</v>
      </c>
      <c r="H4" s="365"/>
      <c r="I4" s="366"/>
      <c r="J4" s="364" t="s">
        <v>31</v>
      </c>
      <c r="K4" s="365"/>
      <c r="L4" s="365"/>
    </row>
    <row r="5" spans="2:12" ht="90.75" customHeight="1">
      <c r="B5" s="108"/>
      <c r="C5" s="109" t="s">
        <v>29</v>
      </c>
      <c r="D5" s="110" t="s">
        <v>28</v>
      </c>
      <c r="E5" s="110" t="s">
        <v>26</v>
      </c>
      <c r="F5" s="111" t="s">
        <v>97</v>
      </c>
      <c r="G5" s="112" t="s">
        <v>27</v>
      </c>
      <c r="H5" s="110" t="s">
        <v>26</v>
      </c>
      <c r="I5" s="113" t="s">
        <v>98</v>
      </c>
      <c r="J5" s="112" t="s">
        <v>27</v>
      </c>
      <c r="K5" s="110" t="s">
        <v>26</v>
      </c>
      <c r="L5" s="114" t="s">
        <v>98</v>
      </c>
    </row>
    <row r="6" spans="2:12" ht="5.25" customHeight="1">
      <c r="B6" s="103"/>
      <c r="C6" s="98"/>
      <c r="D6" s="99"/>
      <c r="E6" s="99"/>
      <c r="F6" s="105"/>
      <c r="G6" s="100"/>
      <c r="H6" s="99"/>
      <c r="I6" s="107"/>
      <c r="J6" s="100"/>
      <c r="K6" s="99"/>
      <c r="L6" s="101"/>
    </row>
    <row r="7" spans="2:12" ht="33" customHeight="1">
      <c r="B7" s="102" t="s">
        <v>25</v>
      </c>
      <c r="C7" s="77">
        <v>23.400000000000002</v>
      </c>
      <c r="D7" s="78" t="s">
        <v>12</v>
      </c>
      <c r="E7" s="78">
        <v>76.599999999999994</v>
      </c>
      <c r="F7" s="106">
        <v>29</v>
      </c>
      <c r="G7" s="104">
        <v>27</v>
      </c>
      <c r="H7" s="78">
        <v>73</v>
      </c>
      <c r="I7" s="106">
        <v>30</v>
      </c>
      <c r="J7" s="104">
        <v>8</v>
      </c>
      <c r="K7" s="78">
        <v>92</v>
      </c>
      <c r="L7" s="78">
        <v>27</v>
      </c>
    </row>
    <row r="8" spans="2:12" ht="33" customHeight="1">
      <c r="B8" s="115" t="s">
        <v>23</v>
      </c>
      <c r="C8" s="116">
        <v>49</v>
      </c>
      <c r="D8" s="117">
        <v>7</v>
      </c>
      <c r="E8" s="117">
        <v>44</v>
      </c>
      <c r="F8" s="117">
        <v>48</v>
      </c>
      <c r="G8" s="116">
        <v>62</v>
      </c>
      <c r="H8" s="117">
        <v>38</v>
      </c>
      <c r="I8" s="117" t="s">
        <v>87</v>
      </c>
      <c r="J8" s="116">
        <v>36</v>
      </c>
      <c r="K8" s="117">
        <v>64</v>
      </c>
      <c r="L8" s="117">
        <v>38</v>
      </c>
    </row>
    <row r="9" spans="2:12" ht="33" customHeight="1">
      <c r="B9" s="79" t="s">
        <v>21</v>
      </c>
      <c r="C9" s="80">
        <v>20</v>
      </c>
      <c r="D9" s="81">
        <v>4</v>
      </c>
      <c r="E9" s="81">
        <v>76</v>
      </c>
      <c r="F9" s="81">
        <v>48</v>
      </c>
      <c r="G9" s="80">
        <v>25</v>
      </c>
      <c r="H9" s="81">
        <v>75</v>
      </c>
      <c r="I9" s="81">
        <v>51</v>
      </c>
      <c r="J9" s="80">
        <v>16</v>
      </c>
      <c r="K9" s="81">
        <v>84</v>
      </c>
      <c r="L9" s="81">
        <v>36</v>
      </c>
    </row>
    <row r="10" spans="2:12" ht="33" customHeight="1">
      <c r="B10" s="115" t="s">
        <v>20</v>
      </c>
      <c r="C10" s="116">
        <v>51</v>
      </c>
      <c r="D10" s="117">
        <v>1</v>
      </c>
      <c r="E10" s="117">
        <v>48</v>
      </c>
      <c r="F10" s="117">
        <v>54</v>
      </c>
      <c r="G10" s="116">
        <v>55</v>
      </c>
      <c r="H10" s="117">
        <v>45</v>
      </c>
      <c r="I10" s="117">
        <v>53</v>
      </c>
      <c r="J10" s="116">
        <v>40</v>
      </c>
      <c r="K10" s="117">
        <v>60</v>
      </c>
      <c r="L10" s="117">
        <v>58</v>
      </c>
    </row>
    <row r="11" spans="2:12" ht="33" customHeight="1">
      <c r="B11" s="79" t="s">
        <v>39</v>
      </c>
      <c r="C11" s="80">
        <v>19.600000000000001</v>
      </c>
      <c r="D11" s="81">
        <v>1</v>
      </c>
      <c r="E11" s="81">
        <v>78.3</v>
      </c>
      <c r="F11" s="81">
        <v>47.199999999999996</v>
      </c>
      <c r="G11" s="80">
        <v>23.5</v>
      </c>
      <c r="H11" s="81">
        <v>76</v>
      </c>
      <c r="I11" s="81">
        <v>51</v>
      </c>
      <c r="J11" s="80">
        <v>12</v>
      </c>
      <c r="K11" s="81">
        <v>88</v>
      </c>
      <c r="L11" s="81">
        <v>34</v>
      </c>
    </row>
    <row r="12" spans="2:12" ht="33" customHeight="1">
      <c r="B12" s="115" t="s">
        <v>18</v>
      </c>
      <c r="C12" s="116">
        <v>18</v>
      </c>
      <c r="D12" s="117">
        <v>2</v>
      </c>
      <c r="E12" s="117">
        <v>80</v>
      </c>
      <c r="F12" s="117">
        <v>40</v>
      </c>
      <c r="G12" s="116">
        <v>23</v>
      </c>
      <c r="H12" s="117">
        <v>77</v>
      </c>
      <c r="I12" s="117">
        <v>41</v>
      </c>
      <c r="J12" s="116">
        <v>9</v>
      </c>
      <c r="K12" s="117">
        <v>91</v>
      </c>
      <c r="L12" s="117">
        <v>34</v>
      </c>
    </row>
    <row r="13" spans="2:12" ht="33" customHeight="1">
      <c r="B13" s="79" t="s">
        <v>17</v>
      </c>
      <c r="C13" s="80">
        <v>14</v>
      </c>
      <c r="D13" s="81">
        <v>2</v>
      </c>
      <c r="E13" s="81">
        <v>84</v>
      </c>
      <c r="F13" s="81">
        <v>43</v>
      </c>
      <c r="G13" s="80">
        <v>18</v>
      </c>
      <c r="H13" s="81">
        <v>82</v>
      </c>
      <c r="I13" s="81">
        <v>45</v>
      </c>
      <c r="J13" s="80">
        <v>8</v>
      </c>
      <c r="K13" s="81">
        <v>92</v>
      </c>
      <c r="L13" s="81">
        <v>32</v>
      </c>
    </row>
    <row r="14" spans="2:12" ht="33" customHeight="1">
      <c r="B14" s="115" t="s">
        <v>16</v>
      </c>
      <c r="C14" s="116">
        <v>4</v>
      </c>
      <c r="D14" s="117" t="s">
        <v>12</v>
      </c>
      <c r="E14" s="117">
        <v>93.899999999999991</v>
      </c>
      <c r="F14" s="117">
        <v>25</v>
      </c>
      <c r="G14" s="116">
        <v>6</v>
      </c>
      <c r="H14" s="117">
        <v>94</v>
      </c>
      <c r="I14" s="117">
        <v>27</v>
      </c>
      <c r="J14" s="116" t="s">
        <v>88</v>
      </c>
      <c r="K14" s="117">
        <v>97</v>
      </c>
      <c r="L14" s="117" t="s">
        <v>89</v>
      </c>
    </row>
    <row r="15" spans="2:12" ht="33" customHeight="1">
      <c r="B15" s="79" t="s">
        <v>13</v>
      </c>
      <c r="C15" s="80">
        <v>22</v>
      </c>
      <c r="D15" s="81" t="s">
        <v>90</v>
      </c>
      <c r="E15" s="81">
        <v>76</v>
      </c>
      <c r="F15" s="81">
        <v>30</v>
      </c>
      <c r="G15" s="80">
        <v>25</v>
      </c>
      <c r="H15" s="81">
        <v>75</v>
      </c>
      <c r="I15" s="81">
        <v>31</v>
      </c>
      <c r="J15" s="80">
        <v>18</v>
      </c>
      <c r="K15" s="81">
        <v>82</v>
      </c>
      <c r="L15" s="81" t="s">
        <v>91</v>
      </c>
    </row>
    <row r="16" spans="2:12" ht="33" customHeight="1">
      <c r="B16" s="115" t="s">
        <v>11</v>
      </c>
      <c r="C16" s="116">
        <v>24</v>
      </c>
      <c r="D16" s="117">
        <v>1</v>
      </c>
      <c r="E16" s="117">
        <v>76</v>
      </c>
      <c r="F16" s="117">
        <v>29</v>
      </c>
      <c r="G16" s="116">
        <v>28</v>
      </c>
      <c r="H16" s="117">
        <v>72</v>
      </c>
      <c r="I16" s="117">
        <v>31</v>
      </c>
      <c r="J16" s="116">
        <v>9</v>
      </c>
      <c r="K16" s="117">
        <v>91</v>
      </c>
      <c r="L16" s="117">
        <v>23</v>
      </c>
    </row>
    <row r="17" spans="2:12" ht="33" customHeight="1">
      <c r="B17" s="79" t="s">
        <v>100</v>
      </c>
      <c r="C17" s="80">
        <v>28.499999999999996</v>
      </c>
      <c r="D17" s="81">
        <v>6</v>
      </c>
      <c r="E17" s="81">
        <v>66.100000000000009</v>
      </c>
      <c r="F17" s="81">
        <v>51</v>
      </c>
      <c r="G17" s="80">
        <v>37.1</v>
      </c>
      <c r="H17" s="81">
        <v>62.9</v>
      </c>
      <c r="I17" s="81">
        <v>52</v>
      </c>
      <c r="J17" s="80">
        <v>25</v>
      </c>
      <c r="K17" s="81">
        <v>75</v>
      </c>
      <c r="L17" s="81">
        <v>50</v>
      </c>
    </row>
    <row r="18" spans="2:12" ht="33" customHeight="1">
      <c r="B18" s="115" t="s">
        <v>9</v>
      </c>
      <c r="C18" s="116">
        <v>15</v>
      </c>
      <c r="D18" s="117">
        <v>0.70000000000000007</v>
      </c>
      <c r="E18" s="117">
        <v>84</v>
      </c>
      <c r="F18" s="117">
        <v>34</v>
      </c>
      <c r="G18" s="116">
        <v>15</v>
      </c>
      <c r="H18" s="117">
        <v>85</v>
      </c>
      <c r="I18" s="117">
        <v>36</v>
      </c>
      <c r="J18" s="116">
        <v>19</v>
      </c>
      <c r="K18" s="117">
        <v>81</v>
      </c>
      <c r="L18" s="117">
        <v>25</v>
      </c>
    </row>
    <row r="19" spans="2:12" ht="33" customHeight="1">
      <c r="B19" s="79" t="s">
        <v>8</v>
      </c>
      <c r="C19" s="80">
        <v>30</v>
      </c>
      <c r="D19" s="81">
        <v>11</v>
      </c>
      <c r="E19" s="81">
        <v>59</v>
      </c>
      <c r="F19" s="81">
        <v>46</v>
      </c>
      <c r="G19" s="80">
        <v>44</v>
      </c>
      <c r="H19" s="81">
        <v>56</v>
      </c>
      <c r="I19" s="81">
        <v>47</v>
      </c>
      <c r="J19" s="80">
        <v>33</v>
      </c>
      <c r="K19" s="81">
        <v>67</v>
      </c>
      <c r="L19" s="81">
        <v>41</v>
      </c>
    </row>
    <row r="20" spans="2:12" ht="33" customHeight="1">
      <c r="B20" s="115" t="s">
        <v>7</v>
      </c>
      <c r="C20" s="116">
        <v>83</v>
      </c>
      <c r="D20" s="117">
        <v>7</v>
      </c>
      <c r="E20" s="117">
        <v>10</v>
      </c>
      <c r="F20" s="117" t="s">
        <v>92</v>
      </c>
      <c r="G20" s="116">
        <v>92</v>
      </c>
      <c r="H20" s="117">
        <v>8</v>
      </c>
      <c r="I20" s="117" t="s">
        <v>93</v>
      </c>
      <c r="J20" s="116">
        <v>85</v>
      </c>
      <c r="K20" s="117" t="s">
        <v>94</v>
      </c>
      <c r="L20" s="117" t="s">
        <v>95</v>
      </c>
    </row>
    <row r="21" spans="2:12" ht="33" customHeight="1">
      <c r="B21" s="82" t="s">
        <v>2</v>
      </c>
      <c r="C21" s="83">
        <v>25.1</v>
      </c>
      <c r="D21" s="84">
        <v>2.2999999999999998</v>
      </c>
      <c r="E21" s="84">
        <v>72.599999999999994</v>
      </c>
      <c r="F21" s="84">
        <v>40</v>
      </c>
      <c r="G21" s="83">
        <v>29.4</v>
      </c>
      <c r="H21" s="84">
        <v>70.599999999999994</v>
      </c>
      <c r="I21" s="84">
        <v>42.1</v>
      </c>
      <c r="J21" s="83">
        <v>19.8</v>
      </c>
      <c r="K21" s="84">
        <v>80.2</v>
      </c>
      <c r="L21" s="84">
        <v>34</v>
      </c>
    </row>
    <row r="23" spans="2:12" ht="16.5">
      <c r="B23" s="367" t="s">
        <v>1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</row>
    <row r="24" spans="2:12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2:12" ht="12.75" customHeight="1">
      <c r="B25" s="368" t="s">
        <v>96</v>
      </c>
      <c r="C25" s="368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"/>
  <sheetViews>
    <sheetView topLeftCell="A7" zoomScaleNormal="100" workbookViewId="0">
      <selection activeCell="C14" sqref="C14"/>
    </sheetView>
  </sheetViews>
  <sheetFormatPr baseColWidth="10" defaultColWidth="11.42578125" defaultRowHeight="12.75"/>
  <cols>
    <col min="1" max="1" width="4.5703125" style="91" customWidth="1"/>
    <col min="2" max="2" width="28.42578125" style="91" customWidth="1"/>
    <col min="3" max="12" width="6.5703125" style="91" customWidth="1"/>
    <col min="13" max="16384" width="11.42578125" style="91"/>
  </cols>
  <sheetData>
    <row r="1" spans="2:12" s="181" customFormat="1" ht="23.25">
      <c r="B1" s="20" t="s">
        <v>68</v>
      </c>
      <c r="G1" s="185"/>
      <c r="H1" s="185"/>
      <c r="I1" s="185"/>
      <c r="J1" s="186"/>
      <c r="K1" s="186"/>
      <c r="L1" s="186"/>
    </row>
    <row r="2" spans="2:12" ht="13.5" customHeight="1"/>
    <row r="3" spans="2:12" ht="13.5" customHeight="1"/>
    <row r="4" spans="2:12" ht="18">
      <c r="B4" s="201" t="s">
        <v>30</v>
      </c>
      <c r="C4" s="364" t="s">
        <v>2</v>
      </c>
      <c r="D4" s="365"/>
      <c r="E4" s="365"/>
      <c r="F4" s="366"/>
      <c r="G4" s="364" t="s">
        <v>32</v>
      </c>
      <c r="H4" s="365"/>
      <c r="I4" s="366"/>
      <c r="J4" s="365" t="s">
        <v>31</v>
      </c>
      <c r="K4" s="365"/>
      <c r="L4" s="365"/>
    </row>
    <row r="5" spans="2:12" ht="90.75" customHeight="1">
      <c r="B5" s="125"/>
      <c r="C5" s="127" t="s">
        <v>29</v>
      </c>
      <c r="D5" s="52" t="s">
        <v>28</v>
      </c>
      <c r="E5" s="52" t="s">
        <v>26</v>
      </c>
      <c r="F5" s="55" t="s">
        <v>97</v>
      </c>
      <c r="G5" s="127" t="s">
        <v>27</v>
      </c>
      <c r="H5" s="52" t="s">
        <v>26</v>
      </c>
      <c r="I5" s="128" t="s">
        <v>98</v>
      </c>
      <c r="J5" s="54" t="s">
        <v>27</v>
      </c>
      <c r="K5" s="52" t="s">
        <v>26</v>
      </c>
      <c r="L5" s="129" t="s">
        <v>98</v>
      </c>
    </row>
    <row r="6" spans="2:12" ht="5.25" customHeight="1">
      <c r="B6" s="126"/>
      <c r="C6" s="109"/>
      <c r="D6" s="110"/>
      <c r="E6" s="110"/>
      <c r="F6" s="111"/>
      <c r="G6" s="109"/>
      <c r="H6" s="110"/>
      <c r="I6" s="113"/>
      <c r="J6" s="112"/>
      <c r="K6" s="110"/>
      <c r="L6" s="114"/>
    </row>
    <row r="7" spans="2:12" ht="45" customHeight="1">
      <c r="B7" s="122" t="s">
        <v>25</v>
      </c>
      <c r="C7" s="77">
        <v>23.400000000000002</v>
      </c>
      <c r="D7" s="104" t="s">
        <v>24</v>
      </c>
      <c r="E7" s="104">
        <v>76.599999999999994</v>
      </c>
      <c r="F7" s="106">
        <v>38.5</v>
      </c>
      <c r="G7" s="77">
        <v>27</v>
      </c>
      <c r="H7" s="104">
        <v>73</v>
      </c>
      <c r="I7" s="106">
        <v>41.199999999999996</v>
      </c>
      <c r="J7" s="104">
        <v>8.9</v>
      </c>
      <c r="K7" s="104">
        <v>91.100000000000009</v>
      </c>
      <c r="L7" s="104">
        <v>28.499999999999996</v>
      </c>
    </row>
    <row r="8" spans="2:12" ht="33" customHeight="1">
      <c r="B8" s="130" t="s">
        <v>23</v>
      </c>
      <c r="C8" s="116">
        <v>47.9</v>
      </c>
      <c r="D8" s="131">
        <v>11</v>
      </c>
      <c r="E8" s="131">
        <v>41.099999999999994</v>
      </c>
      <c r="F8" s="132">
        <v>53.5</v>
      </c>
      <c r="G8" s="116">
        <v>64.400000000000006</v>
      </c>
      <c r="H8" s="131">
        <v>35.5</v>
      </c>
      <c r="I8" s="132" t="s">
        <v>22</v>
      </c>
      <c r="J8" s="131">
        <v>40.5</v>
      </c>
      <c r="K8" s="131">
        <v>59.3</v>
      </c>
      <c r="L8" s="131">
        <v>48.8</v>
      </c>
    </row>
    <row r="9" spans="2:12" ht="33" customHeight="1">
      <c r="B9" s="123" t="s">
        <v>21</v>
      </c>
      <c r="C9" s="80">
        <v>22.3</v>
      </c>
      <c r="D9" s="120">
        <v>2.8000000000000003</v>
      </c>
      <c r="E9" s="120">
        <v>74.8</v>
      </c>
      <c r="F9" s="124">
        <v>53.300000000000004</v>
      </c>
      <c r="G9" s="80">
        <v>27.6</v>
      </c>
      <c r="H9" s="120">
        <v>72.5</v>
      </c>
      <c r="I9" s="124">
        <v>56.699999999999996</v>
      </c>
      <c r="J9" s="120">
        <v>14.2</v>
      </c>
      <c r="K9" s="120">
        <v>85.8</v>
      </c>
      <c r="L9" s="120">
        <v>40.300000000000004</v>
      </c>
    </row>
    <row r="10" spans="2:12" ht="33" customHeight="1">
      <c r="B10" s="130" t="s">
        <v>20</v>
      </c>
      <c r="C10" s="116">
        <v>47.4</v>
      </c>
      <c r="D10" s="131">
        <v>1</v>
      </c>
      <c r="E10" s="131">
        <v>51.6</v>
      </c>
      <c r="F10" s="132">
        <v>52</v>
      </c>
      <c r="G10" s="116">
        <v>50.3</v>
      </c>
      <c r="H10" s="131">
        <v>49.7</v>
      </c>
      <c r="I10" s="132">
        <v>53.2</v>
      </c>
      <c r="J10" s="131">
        <v>41.699999999999996</v>
      </c>
      <c r="K10" s="131">
        <v>58.3</v>
      </c>
      <c r="L10" s="131">
        <v>48.6</v>
      </c>
    </row>
    <row r="11" spans="2:12" ht="33" customHeight="1">
      <c r="B11" s="123" t="s">
        <v>19</v>
      </c>
      <c r="C11" s="80">
        <v>19.600000000000001</v>
      </c>
      <c r="D11" s="120">
        <v>2.1</v>
      </c>
      <c r="E11" s="120">
        <v>78.3</v>
      </c>
      <c r="F11" s="124">
        <v>47.199999999999996</v>
      </c>
      <c r="G11" s="80">
        <v>23.5</v>
      </c>
      <c r="H11" s="120">
        <v>76.5</v>
      </c>
      <c r="I11" s="124">
        <v>50</v>
      </c>
      <c r="J11" s="120">
        <v>12.8</v>
      </c>
      <c r="K11" s="120">
        <v>87.2</v>
      </c>
      <c r="L11" s="120">
        <v>35.6</v>
      </c>
    </row>
    <row r="12" spans="2:12" ht="33" customHeight="1">
      <c r="B12" s="130" t="s">
        <v>18</v>
      </c>
      <c r="C12" s="116">
        <v>19.900000000000002</v>
      </c>
      <c r="D12" s="131">
        <v>2</v>
      </c>
      <c r="E12" s="131">
        <v>78.100000000000009</v>
      </c>
      <c r="F12" s="132">
        <v>41.099999999999994</v>
      </c>
      <c r="G12" s="116">
        <v>23.9</v>
      </c>
      <c r="H12" s="131">
        <v>76.099999999999994</v>
      </c>
      <c r="I12" s="132">
        <v>41.5</v>
      </c>
      <c r="J12" s="131">
        <v>14.000000000000002</v>
      </c>
      <c r="K12" s="131">
        <v>86</v>
      </c>
      <c r="L12" s="131">
        <v>39.700000000000003</v>
      </c>
    </row>
    <row r="13" spans="2:12" ht="33" customHeight="1">
      <c r="B13" s="123" t="s">
        <v>17</v>
      </c>
      <c r="C13" s="80">
        <v>20.200000000000003</v>
      </c>
      <c r="D13" s="120">
        <v>3.5000000000000004</v>
      </c>
      <c r="E13" s="120">
        <v>76.3</v>
      </c>
      <c r="F13" s="124">
        <v>33.5</v>
      </c>
      <c r="G13" s="80">
        <v>28.000000000000004</v>
      </c>
      <c r="H13" s="120">
        <v>72</v>
      </c>
      <c r="I13" s="124">
        <v>32.1</v>
      </c>
      <c r="J13" s="120">
        <v>6.3</v>
      </c>
      <c r="K13" s="120">
        <v>93.7</v>
      </c>
      <c r="L13" s="120">
        <v>38.299999999999997</v>
      </c>
    </row>
    <row r="14" spans="2:12" ht="33" customHeight="1">
      <c r="B14" s="130" t="s">
        <v>16</v>
      </c>
      <c r="C14" s="116">
        <v>5.4</v>
      </c>
      <c r="D14" s="131" t="s">
        <v>12</v>
      </c>
      <c r="E14" s="131">
        <v>93.899999999999991</v>
      </c>
      <c r="F14" s="132">
        <v>26.3</v>
      </c>
      <c r="G14" s="116">
        <v>6.6000000000000005</v>
      </c>
      <c r="H14" s="131">
        <v>93.4</v>
      </c>
      <c r="I14" s="132">
        <v>27.500000000000004</v>
      </c>
      <c r="J14" s="131" t="s">
        <v>15</v>
      </c>
      <c r="K14" s="131">
        <v>95.8</v>
      </c>
      <c r="L14" s="131" t="s">
        <v>14</v>
      </c>
    </row>
    <row r="15" spans="2:12" ht="33" customHeight="1">
      <c r="B15" s="123" t="s">
        <v>13</v>
      </c>
      <c r="C15" s="80">
        <v>25.7</v>
      </c>
      <c r="D15" s="120" t="s">
        <v>12</v>
      </c>
      <c r="E15" s="120">
        <v>73.7</v>
      </c>
      <c r="F15" s="124">
        <v>37.4</v>
      </c>
      <c r="G15" s="80">
        <v>27.500000000000004</v>
      </c>
      <c r="H15" s="120">
        <v>72.5</v>
      </c>
      <c r="I15" s="124">
        <v>38.4</v>
      </c>
      <c r="J15" s="120">
        <v>20.7</v>
      </c>
      <c r="K15" s="120">
        <v>79.3</v>
      </c>
      <c r="L15" s="120">
        <v>32.9</v>
      </c>
    </row>
    <row r="16" spans="2:12" ht="33" customHeight="1">
      <c r="B16" s="130" t="s">
        <v>11</v>
      </c>
      <c r="C16" s="116">
        <v>22.6</v>
      </c>
      <c r="D16" s="131">
        <v>0.89999999999999991</v>
      </c>
      <c r="E16" s="131">
        <v>76.5</v>
      </c>
      <c r="F16" s="132">
        <v>33.900000000000006</v>
      </c>
      <c r="G16" s="116">
        <v>26.3</v>
      </c>
      <c r="H16" s="131">
        <v>73.7</v>
      </c>
      <c r="I16" s="132">
        <v>35.299999999999997</v>
      </c>
      <c r="J16" s="131">
        <v>12.9</v>
      </c>
      <c r="K16" s="131">
        <v>87.1</v>
      </c>
      <c r="L16" s="131">
        <v>29.4</v>
      </c>
    </row>
    <row r="17" spans="2:12" ht="33" customHeight="1">
      <c r="B17" s="123" t="s">
        <v>10</v>
      </c>
      <c r="C17" s="80">
        <v>28.499999999999996</v>
      </c>
      <c r="D17" s="120">
        <v>5.4</v>
      </c>
      <c r="E17" s="120">
        <v>66.100000000000009</v>
      </c>
      <c r="F17" s="124">
        <v>53.300000000000004</v>
      </c>
      <c r="G17" s="80">
        <v>37.1</v>
      </c>
      <c r="H17" s="120">
        <v>62.9</v>
      </c>
      <c r="I17" s="124">
        <v>55.000000000000007</v>
      </c>
      <c r="J17" s="120">
        <v>22.1</v>
      </c>
      <c r="K17" s="120">
        <v>77.900000000000006</v>
      </c>
      <c r="L17" s="120">
        <v>48.3</v>
      </c>
    </row>
    <row r="18" spans="2:12" ht="33" customHeight="1">
      <c r="B18" s="130" t="s">
        <v>9</v>
      </c>
      <c r="C18" s="116">
        <v>16.600000000000001</v>
      </c>
      <c r="D18" s="131">
        <v>0.70000000000000007</v>
      </c>
      <c r="E18" s="131">
        <v>82.6</v>
      </c>
      <c r="F18" s="132">
        <v>29.5</v>
      </c>
      <c r="G18" s="116">
        <v>17.8</v>
      </c>
      <c r="H18" s="131">
        <v>82.199999999999989</v>
      </c>
      <c r="I18" s="132">
        <v>31.2</v>
      </c>
      <c r="J18" s="131">
        <v>15.7</v>
      </c>
      <c r="K18" s="131">
        <v>84.3</v>
      </c>
      <c r="L18" s="131">
        <v>23.1</v>
      </c>
    </row>
    <row r="19" spans="2:12" ht="33" customHeight="1">
      <c r="B19" s="123" t="s">
        <v>8</v>
      </c>
      <c r="C19" s="80">
        <v>27.400000000000002</v>
      </c>
      <c r="D19" s="120">
        <v>11.600000000000001</v>
      </c>
      <c r="E19" s="120">
        <v>61</v>
      </c>
      <c r="F19" s="124">
        <v>42.4</v>
      </c>
      <c r="G19" s="80">
        <v>41.3</v>
      </c>
      <c r="H19" s="120">
        <v>58.699999999999996</v>
      </c>
      <c r="I19" s="124">
        <v>44.9</v>
      </c>
      <c r="J19" s="120">
        <v>30.5</v>
      </c>
      <c r="K19" s="120">
        <v>69.399999999999991</v>
      </c>
      <c r="L19" s="120">
        <v>34.799999999999997</v>
      </c>
    </row>
    <row r="20" spans="2:12" ht="33" customHeight="1">
      <c r="B20" s="130" t="s">
        <v>7</v>
      </c>
      <c r="C20" s="116">
        <v>84.6</v>
      </c>
      <c r="D20" s="131">
        <v>6.1</v>
      </c>
      <c r="E20" s="131">
        <v>9.3000000000000007</v>
      </c>
      <c r="F20" s="132" t="s">
        <v>6</v>
      </c>
      <c r="G20" s="116">
        <v>91.100000000000009</v>
      </c>
      <c r="H20" s="131">
        <v>8.9</v>
      </c>
      <c r="I20" s="132" t="s">
        <v>5</v>
      </c>
      <c r="J20" s="131">
        <v>89.4</v>
      </c>
      <c r="K20" s="131" t="s">
        <v>4</v>
      </c>
      <c r="L20" s="131" t="s">
        <v>3</v>
      </c>
    </row>
    <row r="21" spans="2:12" ht="33" customHeight="1">
      <c r="B21" s="133" t="s">
        <v>2</v>
      </c>
      <c r="C21" s="83">
        <v>25.1</v>
      </c>
      <c r="D21" s="84">
        <v>2.2999999999999998</v>
      </c>
      <c r="E21" s="84">
        <v>72.599999999999994</v>
      </c>
      <c r="F21" s="134">
        <v>40.6</v>
      </c>
      <c r="G21" s="83">
        <v>29.4</v>
      </c>
      <c r="H21" s="84">
        <v>70.599999999999994</v>
      </c>
      <c r="I21" s="134">
        <v>42.1</v>
      </c>
      <c r="J21" s="84">
        <v>19.8</v>
      </c>
      <c r="K21" s="84">
        <v>80.2</v>
      </c>
      <c r="L21" s="84">
        <v>35.5</v>
      </c>
    </row>
    <row r="23" spans="2:12" ht="16.5">
      <c r="B23" s="369" t="s">
        <v>1</v>
      </c>
      <c r="C23" s="369"/>
      <c r="D23" s="369"/>
      <c r="E23" s="369"/>
      <c r="F23" s="369"/>
      <c r="G23" s="369"/>
      <c r="H23" s="369"/>
      <c r="I23" s="369"/>
      <c r="J23" s="369"/>
      <c r="K23" s="369"/>
      <c r="L23" s="369"/>
    </row>
    <row r="24" spans="2:12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2:12">
      <c r="B25" s="368" t="s">
        <v>0</v>
      </c>
      <c r="C25" s="370"/>
    </row>
  </sheetData>
  <mergeCells count="5">
    <mergeCell ref="B23:L23"/>
    <mergeCell ref="B25:C25"/>
    <mergeCell ref="C4:F4"/>
    <mergeCell ref="G4:I4"/>
    <mergeCell ref="J4:L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45"/>
  <sheetViews>
    <sheetView zoomScaleNormal="100" workbookViewId="0">
      <selection activeCell="B3" sqref="B3"/>
    </sheetView>
  </sheetViews>
  <sheetFormatPr baseColWidth="10" defaultColWidth="11.42578125" defaultRowHeight="12.75"/>
  <cols>
    <col min="1" max="1" width="4.5703125" style="91" customWidth="1"/>
    <col min="2" max="2" width="29.5703125" style="91" customWidth="1"/>
    <col min="3" max="14" width="4.5703125" style="91" customWidth="1"/>
    <col min="15" max="16384" width="11.42578125" style="91"/>
  </cols>
  <sheetData>
    <row r="1" spans="2:17" s="181" customFormat="1" ht="23.25">
      <c r="B1" s="20" t="s">
        <v>69</v>
      </c>
      <c r="C1" s="185"/>
      <c r="D1" s="186"/>
      <c r="E1" s="185"/>
      <c r="F1" s="185"/>
      <c r="G1" s="185"/>
      <c r="H1" s="186"/>
      <c r="I1" s="186"/>
      <c r="J1" s="186"/>
      <c r="K1" s="186"/>
      <c r="L1" s="186"/>
      <c r="M1" s="186"/>
      <c r="N1" s="186"/>
    </row>
    <row r="2" spans="2:17" s="181" customFormat="1" ht="13.5" customHeight="1">
      <c r="B2" s="20"/>
      <c r="C2" s="185"/>
      <c r="D2" s="186"/>
      <c r="E2" s="185"/>
      <c r="F2" s="185"/>
      <c r="G2" s="185"/>
      <c r="H2" s="186"/>
      <c r="I2" s="186"/>
      <c r="J2" s="186"/>
      <c r="K2" s="186"/>
      <c r="L2" s="186"/>
      <c r="M2" s="186"/>
      <c r="N2" s="186"/>
    </row>
    <row r="3" spans="2:17" ht="13.5" customHeigh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7" s="135" customFormat="1" ht="60.75" customHeight="1">
      <c r="B4" s="139" t="s">
        <v>30</v>
      </c>
      <c r="C4" s="371" t="s">
        <v>101</v>
      </c>
      <c r="D4" s="372"/>
      <c r="E4" s="372"/>
      <c r="F4" s="371" t="s">
        <v>42</v>
      </c>
      <c r="G4" s="372"/>
      <c r="H4" s="372"/>
      <c r="I4" s="371" t="s">
        <v>41</v>
      </c>
      <c r="J4" s="372"/>
      <c r="K4" s="372"/>
      <c r="L4" s="372"/>
      <c r="M4" s="372"/>
      <c r="N4" s="372"/>
    </row>
    <row r="5" spans="2:17" s="135" customFormat="1" ht="41.25" customHeight="1">
      <c r="B5" s="140"/>
      <c r="C5" s="219" t="s">
        <v>32</v>
      </c>
      <c r="D5" s="220" t="s">
        <v>31</v>
      </c>
      <c r="E5" s="221" t="s">
        <v>2</v>
      </c>
      <c r="F5" s="219" t="s">
        <v>32</v>
      </c>
      <c r="G5" s="220" t="s">
        <v>31</v>
      </c>
      <c r="H5" s="222" t="s">
        <v>2</v>
      </c>
      <c r="I5" s="373" t="s">
        <v>32</v>
      </c>
      <c r="J5" s="373"/>
      <c r="K5" s="374" t="s">
        <v>31</v>
      </c>
      <c r="L5" s="374"/>
      <c r="M5" s="374" t="s">
        <v>2</v>
      </c>
      <c r="N5" s="374"/>
    </row>
    <row r="6" spans="2:17" ht="5.25" customHeight="1">
      <c r="B6" s="160"/>
      <c r="C6" s="161"/>
      <c r="D6" s="162"/>
      <c r="E6" s="163"/>
      <c r="F6" s="161"/>
      <c r="G6" s="162"/>
      <c r="H6" s="164"/>
      <c r="I6" s="375"/>
      <c r="J6" s="375"/>
      <c r="K6" s="376"/>
      <c r="L6" s="376"/>
      <c r="M6" s="376"/>
      <c r="N6" s="376"/>
    </row>
    <row r="7" spans="2:17" s="145" customFormat="1" ht="45" customHeight="1">
      <c r="B7" s="143" t="s">
        <v>25</v>
      </c>
      <c r="C7" s="152">
        <v>23</v>
      </c>
      <c r="D7" s="148">
        <v>8</v>
      </c>
      <c r="E7" s="148">
        <v>20</v>
      </c>
      <c r="F7" s="154">
        <v>0</v>
      </c>
      <c r="G7" s="149">
        <v>1</v>
      </c>
      <c r="H7" s="156">
        <v>0</v>
      </c>
      <c r="I7" s="144">
        <v>77</v>
      </c>
      <c r="J7" s="166" t="s">
        <v>103</v>
      </c>
      <c r="K7" s="144">
        <v>91</v>
      </c>
      <c r="L7" s="166" t="s">
        <v>115</v>
      </c>
      <c r="M7" s="144">
        <v>79</v>
      </c>
      <c r="N7" s="166" t="s">
        <v>124</v>
      </c>
    </row>
    <row r="8" spans="2:17" s="135" customFormat="1" ht="33" customHeight="1">
      <c r="B8" s="168" t="s">
        <v>23</v>
      </c>
      <c r="C8" s="116">
        <v>63</v>
      </c>
      <c r="D8" s="131">
        <v>32</v>
      </c>
      <c r="E8" s="131">
        <v>55</v>
      </c>
      <c r="F8" s="116">
        <v>11</v>
      </c>
      <c r="G8" s="169">
        <v>5</v>
      </c>
      <c r="H8" s="170">
        <v>10</v>
      </c>
      <c r="I8" s="171">
        <v>27</v>
      </c>
      <c r="J8" s="172">
        <v>54</v>
      </c>
      <c r="K8" s="171">
        <v>63</v>
      </c>
      <c r="L8" s="173" t="s">
        <v>116</v>
      </c>
      <c r="M8" s="171">
        <v>35</v>
      </c>
      <c r="N8" s="173" t="s">
        <v>104</v>
      </c>
    </row>
    <row r="9" spans="2:17" s="135" customFormat="1" ht="33" customHeight="1">
      <c r="B9" s="141" t="s">
        <v>21</v>
      </c>
      <c r="C9" s="153">
        <v>24</v>
      </c>
      <c r="D9" s="150">
        <v>13</v>
      </c>
      <c r="E9" s="150">
        <v>22</v>
      </c>
      <c r="F9" s="153">
        <v>3</v>
      </c>
      <c r="G9" s="150">
        <v>3</v>
      </c>
      <c r="H9" s="158">
        <v>3</v>
      </c>
      <c r="I9" s="137">
        <v>73</v>
      </c>
      <c r="J9" s="167" t="s">
        <v>104</v>
      </c>
      <c r="K9" s="137">
        <v>85</v>
      </c>
      <c r="L9" s="167" t="s">
        <v>114</v>
      </c>
      <c r="M9" s="137">
        <v>75</v>
      </c>
      <c r="N9" s="167" t="s">
        <v>125</v>
      </c>
    </row>
    <row r="10" spans="2:17" s="135" customFormat="1" ht="33" customHeight="1">
      <c r="B10" s="168" t="s">
        <v>20</v>
      </c>
      <c r="C10" s="116">
        <v>48</v>
      </c>
      <c r="D10" s="131">
        <v>35</v>
      </c>
      <c r="E10" s="131">
        <v>45</v>
      </c>
      <c r="F10" s="174">
        <v>1</v>
      </c>
      <c r="G10" s="169">
        <v>2</v>
      </c>
      <c r="H10" s="170">
        <v>1</v>
      </c>
      <c r="I10" s="171">
        <v>52</v>
      </c>
      <c r="J10" s="173" t="s">
        <v>105</v>
      </c>
      <c r="K10" s="171">
        <v>64</v>
      </c>
      <c r="L10" s="173" t="s">
        <v>117</v>
      </c>
      <c r="M10" s="171">
        <v>54</v>
      </c>
      <c r="N10" s="173" t="s">
        <v>105</v>
      </c>
    </row>
    <row r="11" spans="2:17" s="135" customFormat="1" ht="33" customHeight="1">
      <c r="B11" s="141" t="s">
        <v>39</v>
      </c>
      <c r="C11" s="153">
        <v>23</v>
      </c>
      <c r="D11" s="150">
        <v>9</v>
      </c>
      <c r="E11" s="150">
        <v>21</v>
      </c>
      <c r="F11" s="153">
        <v>1</v>
      </c>
      <c r="G11" s="151">
        <v>2</v>
      </c>
      <c r="H11" s="157">
        <v>1</v>
      </c>
      <c r="I11" s="137">
        <v>76</v>
      </c>
      <c r="J11" s="167" t="s">
        <v>106</v>
      </c>
      <c r="K11" s="137">
        <v>89</v>
      </c>
      <c r="L11" s="167" t="s">
        <v>118</v>
      </c>
      <c r="M11" s="137">
        <v>78</v>
      </c>
      <c r="N11" s="167" t="s">
        <v>106</v>
      </c>
    </row>
    <row r="12" spans="2:17" s="135" customFormat="1" ht="33" customHeight="1">
      <c r="B12" s="168" t="s">
        <v>18</v>
      </c>
      <c r="C12" s="116">
        <v>26</v>
      </c>
      <c r="D12" s="131">
        <v>13</v>
      </c>
      <c r="E12" s="131">
        <v>23</v>
      </c>
      <c r="F12" s="116">
        <v>2</v>
      </c>
      <c r="G12" s="169">
        <v>1</v>
      </c>
      <c r="H12" s="170">
        <v>2</v>
      </c>
      <c r="I12" s="171">
        <v>72</v>
      </c>
      <c r="J12" s="173" t="s">
        <v>47</v>
      </c>
      <c r="K12" s="171">
        <v>85</v>
      </c>
      <c r="L12" s="175">
        <v>37</v>
      </c>
      <c r="M12" s="171">
        <v>75</v>
      </c>
      <c r="N12" s="173" t="s">
        <v>126</v>
      </c>
    </row>
    <row r="13" spans="2:17" s="135" customFormat="1" ht="33" customHeight="1">
      <c r="B13" s="141" t="s">
        <v>17</v>
      </c>
      <c r="C13" s="153">
        <v>20</v>
      </c>
      <c r="D13" s="150">
        <v>6</v>
      </c>
      <c r="E13" s="150">
        <v>17</v>
      </c>
      <c r="F13" s="155">
        <v>3</v>
      </c>
      <c r="G13" s="151">
        <v>2</v>
      </c>
      <c r="H13" s="157">
        <v>3</v>
      </c>
      <c r="I13" s="137">
        <v>77</v>
      </c>
      <c r="J13" s="167" t="s">
        <v>107</v>
      </c>
      <c r="K13" s="137">
        <v>93</v>
      </c>
      <c r="L13" s="167" t="s">
        <v>118</v>
      </c>
      <c r="M13" s="137">
        <v>80</v>
      </c>
      <c r="N13" s="167" t="s">
        <v>109</v>
      </c>
      <c r="Q13" s="142"/>
    </row>
    <row r="14" spans="2:17" s="135" customFormat="1" ht="33" customHeight="1">
      <c r="B14" s="168" t="s">
        <v>16</v>
      </c>
      <c r="C14" s="116">
        <v>6</v>
      </c>
      <c r="D14" s="131">
        <v>3</v>
      </c>
      <c r="E14" s="131">
        <v>5</v>
      </c>
      <c r="F14" s="174">
        <v>0</v>
      </c>
      <c r="G14" s="169">
        <v>1</v>
      </c>
      <c r="H14" s="170">
        <v>0</v>
      </c>
      <c r="I14" s="171">
        <v>94</v>
      </c>
      <c r="J14" s="173" t="s">
        <v>108</v>
      </c>
      <c r="K14" s="171">
        <v>96</v>
      </c>
      <c r="L14" s="172">
        <v>15</v>
      </c>
      <c r="M14" s="176">
        <v>94</v>
      </c>
      <c r="N14" s="172">
        <v>25</v>
      </c>
      <c r="Q14" s="142"/>
    </row>
    <row r="15" spans="2:17" s="135" customFormat="1" ht="33" customHeight="1">
      <c r="B15" s="141" t="s">
        <v>13</v>
      </c>
      <c r="C15" s="153">
        <v>30</v>
      </c>
      <c r="D15" s="150">
        <v>17</v>
      </c>
      <c r="E15" s="150">
        <v>28</v>
      </c>
      <c r="F15" s="153">
        <v>4</v>
      </c>
      <c r="G15" s="151">
        <v>0</v>
      </c>
      <c r="H15" s="157">
        <v>3</v>
      </c>
      <c r="I15" s="137">
        <v>66</v>
      </c>
      <c r="J15" s="167" t="s">
        <v>109</v>
      </c>
      <c r="K15" s="137">
        <v>83</v>
      </c>
      <c r="L15" s="159">
        <v>15</v>
      </c>
      <c r="M15" s="142">
        <v>69</v>
      </c>
      <c r="N15" s="159">
        <v>34</v>
      </c>
      <c r="Q15" s="142"/>
    </row>
    <row r="16" spans="2:17" s="135" customFormat="1" ht="33" customHeight="1">
      <c r="B16" s="168" t="s">
        <v>37</v>
      </c>
      <c r="C16" s="116">
        <v>24</v>
      </c>
      <c r="D16" s="131">
        <v>9</v>
      </c>
      <c r="E16" s="131">
        <v>21</v>
      </c>
      <c r="F16" s="174">
        <v>0</v>
      </c>
      <c r="G16" s="169">
        <v>1</v>
      </c>
      <c r="H16" s="170">
        <v>1</v>
      </c>
      <c r="I16" s="171">
        <v>75</v>
      </c>
      <c r="J16" s="173" t="s">
        <v>110</v>
      </c>
      <c r="K16" s="171">
        <v>90</v>
      </c>
      <c r="L16" s="173" t="s">
        <v>119</v>
      </c>
      <c r="M16" s="171">
        <v>78</v>
      </c>
      <c r="N16" s="173" t="s">
        <v>127</v>
      </c>
      <c r="Q16" s="142"/>
    </row>
    <row r="17" spans="2:17" s="135" customFormat="1" ht="33" customHeight="1">
      <c r="B17" s="141" t="s">
        <v>36</v>
      </c>
      <c r="C17" s="153">
        <v>33</v>
      </c>
      <c r="D17" s="150">
        <v>16</v>
      </c>
      <c r="E17" s="150">
        <v>29</v>
      </c>
      <c r="F17" s="153">
        <v>4</v>
      </c>
      <c r="G17" s="150">
        <v>6</v>
      </c>
      <c r="H17" s="158">
        <v>4</v>
      </c>
      <c r="I17" s="137">
        <v>63</v>
      </c>
      <c r="J17" s="167" t="s">
        <v>111</v>
      </c>
      <c r="K17" s="137">
        <v>79</v>
      </c>
      <c r="L17" s="167" t="s">
        <v>120</v>
      </c>
      <c r="M17" s="137">
        <v>66</v>
      </c>
      <c r="N17" s="167" t="s">
        <v>128</v>
      </c>
      <c r="Q17" s="142"/>
    </row>
    <row r="18" spans="2:17" s="135" customFormat="1" ht="33" customHeight="1">
      <c r="B18" s="168" t="s">
        <v>102</v>
      </c>
      <c r="C18" s="116">
        <v>17</v>
      </c>
      <c r="D18" s="131">
        <v>14</v>
      </c>
      <c r="E18" s="131">
        <v>16</v>
      </c>
      <c r="F18" s="116">
        <v>1</v>
      </c>
      <c r="G18" s="131">
        <v>2</v>
      </c>
      <c r="H18" s="132">
        <v>1</v>
      </c>
      <c r="I18" s="171">
        <v>82</v>
      </c>
      <c r="J18" s="173" t="s">
        <v>112</v>
      </c>
      <c r="K18" s="171">
        <v>84</v>
      </c>
      <c r="L18" s="173" t="s">
        <v>121</v>
      </c>
      <c r="M18" s="171">
        <v>83</v>
      </c>
      <c r="N18" s="173" t="s">
        <v>129</v>
      </c>
      <c r="Q18" s="142"/>
    </row>
    <row r="19" spans="2:17" s="135" customFormat="1" ht="33" customHeight="1">
      <c r="B19" s="141" t="s">
        <v>8</v>
      </c>
      <c r="C19" s="153">
        <v>29</v>
      </c>
      <c r="D19" s="150">
        <v>23</v>
      </c>
      <c r="E19" s="150">
        <v>27</v>
      </c>
      <c r="F19" s="155">
        <v>11</v>
      </c>
      <c r="G19" s="151">
        <v>6</v>
      </c>
      <c r="H19" s="157">
        <v>10</v>
      </c>
      <c r="I19" s="137">
        <v>61</v>
      </c>
      <c r="J19" s="167" t="s">
        <v>113</v>
      </c>
      <c r="K19" s="137">
        <v>71</v>
      </c>
      <c r="L19" s="167" t="s">
        <v>122</v>
      </c>
      <c r="M19" s="137">
        <v>63</v>
      </c>
      <c r="N19" s="167" t="s">
        <v>130</v>
      </c>
      <c r="Q19" s="142"/>
    </row>
    <row r="20" spans="2:17" s="135" customFormat="1" ht="33" customHeight="1">
      <c r="B20" s="168" t="s">
        <v>7</v>
      </c>
      <c r="C20" s="116">
        <v>78</v>
      </c>
      <c r="D20" s="131">
        <v>83</v>
      </c>
      <c r="E20" s="131">
        <v>79</v>
      </c>
      <c r="F20" s="116">
        <v>13</v>
      </c>
      <c r="G20" s="131">
        <v>4</v>
      </c>
      <c r="H20" s="132">
        <v>11</v>
      </c>
      <c r="I20" s="171">
        <v>9</v>
      </c>
      <c r="J20" s="172">
        <v>31</v>
      </c>
      <c r="K20" s="171">
        <v>14</v>
      </c>
      <c r="L20" s="172">
        <v>33</v>
      </c>
      <c r="M20" s="176">
        <v>10</v>
      </c>
      <c r="N20" s="172">
        <v>32</v>
      </c>
      <c r="Q20" s="142"/>
    </row>
    <row r="21" spans="2:17" s="146" customFormat="1" ht="33" customHeight="1">
      <c r="B21" s="262" t="s">
        <v>2</v>
      </c>
      <c r="C21" s="263">
        <v>27</v>
      </c>
      <c r="D21" s="264">
        <v>16</v>
      </c>
      <c r="E21" s="264">
        <v>25</v>
      </c>
      <c r="F21" s="263">
        <v>2</v>
      </c>
      <c r="G21" s="264">
        <v>2</v>
      </c>
      <c r="H21" s="265">
        <v>2</v>
      </c>
      <c r="I21" s="266">
        <v>71</v>
      </c>
      <c r="J21" s="267" t="s">
        <v>114</v>
      </c>
      <c r="K21" s="266">
        <v>81</v>
      </c>
      <c r="L21" s="267" t="s">
        <v>123</v>
      </c>
      <c r="M21" s="266">
        <v>73</v>
      </c>
      <c r="N21" s="267" t="s">
        <v>109</v>
      </c>
      <c r="Q21" s="147"/>
    </row>
    <row r="22" spans="2:17" ht="16.5">
      <c r="Q22" s="89"/>
    </row>
    <row r="23" spans="2:17" ht="16.5">
      <c r="B23" s="368" t="s">
        <v>33</v>
      </c>
      <c r="C23" s="370"/>
      <c r="Q23" s="89"/>
    </row>
    <row r="24" spans="2:17" ht="16.5">
      <c r="Q24" s="89"/>
    </row>
    <row r="25" spans="2:17" ht="16.5">
      <c r="Q25" s="89"/>
    </row>
    <row r="26" spans="2:17" ht="16.5" customHeight="1">
      <c r="Q26" s="89"/>
    </row>
    <row r="27" spans="2:17" ht="16.5">
      <c r="Q27" s="89"/>
    </row>
    <row r="32" spans="2:17" ht="13.5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ht="13.5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ht="13.5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ht="13.5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ht="13.5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ht="13.5"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8" spans="3:12" ht="13.5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ht="13.5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ht="13.5">
      <c r="C40" s="90"/>
      <c r="D40" s="90"/>
      <c r="E40" s="90"/>
      <c r="F40" s="90"/>
      <c r="G40" s="90"/>
      <c r="H40" s="90"/>
      <c r="I40" s="90"/>
      <c r="J40" s="90"/>
      <c r="K40" s="90"/>
      <c r="L40" s="90"/>
    </row>
    <row r="41" spans="3:12" ht="13.5"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3:12" ht="13.5">
      <c r="C42" s="90"/>
      <c r="D42" s="90"/>
      <c r="E42" s="90"/>
      <c r="F42" s="90"/>
      <c r="G42" s="90"/>
      <c r="H42" s="90"/>
      <c r="I42" s="90"/>
      <c r="J42" s="90"/>
      <c r="K42" s="90"/>
      <c r="L42" s="90"/>
    </row>
    <row r="43" spans="3:12" ht="13.5">
      <c r="C43" s="90"/>
      <c r="D43" s="90"/>
      <c r="E43" s="90"/>
      <c r="F43" s="90"/>
      <c r="G43" s="90"/>
      <c r="H43" s="90"/>
      <c r="I43" s="90"/>
      <c r="J43" s="90"/>
      <c r="K43" s="90"/>
      <c r="L43" s="90"/>
    </row>
    <row r="44" spans="3:12" ht="13.5">
      <c r="C44" s="90"/>
      <c r="D44" s="90"/>
      <c r="E44" s="90"/>
      <c r="F44" s="90"/>
      <c r="G44" s="90"/>
      <c r="H44" s="90"/>
      <c r="I44" s="90"/>
      <c r="J44" s="90"/>
      <c r="K44" s="90"/>
      <c r="L44" s="90"/>
    </row>
    <row r="45" spans="3:12" ht="13.5">
      <c r="C45" s="90"/>
      <c r="D45" s="90"/>
      <c r="E45" s="90"/>
      <c r="F45" s="90"/>
      <c r="G45" s="90"/>
      <c r="H45" s="90"/>
      <c r="I45" s="90"/>
      <c r="J45" s="90"/>
      <c r="K45" s="90"/>
      <c r="L45" s="90"/>
    </row>
  </sheetData>
  <mergeCells count="10">
    <mergeCell ref="C4:E4"/>
    <mergeCell ref="F4:H4"/>
    <mergeCell ref="B23:C23"/>
    <mergeCell ref="I5:J5"/>
    <mergeCell ref="K5:L5"/>
    <mergeCell ref="I4:N4"/>
    <mergeCell ref="I6:J6"/>
    <mergeCell ref="K6:L6"/>
    <mergeCell ref="M6:N6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23</vt:i4>
      </vt:variant>
    </vt:vector>
  </HeadingPairs>
  <TitlesOfParts>
    <vt:vector size="51" baseType="lpstr">
      <vt:lpstr>Startseite</vt:lpstr>
      <vt:lpstr>Überblick</vt:lpstr>
      <vt:lpstr>Tarifbindung2023_Betriebe</vt:lpstr>
      <vt:lpstr>Tarifbindung2022_Betriebe</vt:lpstr>
      <vt:lpstr>Tarifbindung 2021_Betriebe</vt:lpstr>
      <vt:lpstr>Tarifbindung 2020_Betriebe</vt:lpstr>
      <vt:lpstr>Tarifbindung 2019_Betriebe</vt:lpstr>
      <vt:lpstr>Tarifbindung 2018_Betriebe</vt:lpstr>
      <vt:lpstr>Tarifbindung2017_Betriebe</vt:lpstr>
      <vt:lpstr>Tarifbindung2016_Betriebe</vt:lpstr>
      <vt:lpstr>Tarifbindung2015_Betriebe</vt:lpstr>
      <vt:lpstr>Tarifbindung2014_Betriebe</vt:lpstr>
      <vt:lpstr>Tarifbindung2013_Betriebe</vt:lpstr>
      <vt:lpstr>Tarifbindung2012_Betriebe</vt:lpstr>
      <vt:lpstr>Tarifbindung2011_Betriebe</vt:lpstr>
      <vt:lpstr>Tarifbindung2010_Betriebe</vt:lpstr>
      <vt:lpstr>Tarifbindung2009_Betriebe</vt:lpstr>
      <vt:lpstr>Tarifbindung2008_Betriebe</vt:lpstr>
      <vt:lpstr>Tarifbindung2007_Betriebe</vt:lpstr>
      <vt:lpstr>Tarifbindung2006_Betriebe</vt:lpstr>
      <vt:lpstr>Tarifbindung2005_Betriebe</vt:lpstr>
      <vt:lpstr>Tarifbindung2004_Betriebe</vt:lpstr>
      <vt:lpstr>Tarifbindung2003_Betriebe</vt:lpstr>
      <vt:lpstr>Tarifbindung2002_Betriebe</vt:lpstr>
      <vt:lpstr>Tarifbindung2001_Betriebe</vt:lpstr>
      <vt:lpstr>Tarifbindung2000_Betriebe</vt:lpstr>
      <vt:lpstr>Tarifbindung1999_Betriebe</vt:lpstr>
      <vt:lpstr>Tarifbindung1998_Betriebe</vt:lpstr>
      <vt:lpstr>'Tarifbindung 2018_Betriebe'!Druckbereich</vt:lpstr>
      <vt:lpstr>'Tarifbindung 2019_Betriebe'!Druckbereich</vt:lpstr>
      <vt:lpstr>'Tarifbindung 2020_Betriebe'!Druckbereich</vt:lpstr>
      <vt:lpstr>'Tarifbindung 2021_Betriebe'!Druckbereich</vt:lpstr>
      <vt:lpstr>Tarifbindung1998_Betriebe!Druckbereich</vt:lpstr>
      <vt:lpstr>Tarifbindung1999_Betriebe!Druckbereich</vt:lpstr>
      <vt:lpstr>Tarifbindung2001_Betriebe!Druckbereich</vt:lpstr>
      <vt:lpstr>Tarifbindung2003_Betriebe!Druckbereich</vt:lpstr>
      <vt:lpstr>Tarifbindung2004_Betriebe!Druckbereich</vt:lpstr>
      <vt:lpstr>Tarifbindung2005_Betriebe!Druckbereich</vt:lpstr>
      <vt:lpstr>Tarifbindung2007_Betriebe!Druckbereich</vt:lpstr>
      <vt:lpstr>Tarifbindung2008_Betriebe!Druckbereich</vt:lpstr>
      <vt:lpstr>Tarifbindung2009_Betriebe!Druckbereich</vt:lpstr>
      <vt:lpstr>Tarifbindung2010_Betriebe!Druckbereich</vt:lpstr>
      <vt:lpstr>Tarifbindung2011_Betriebe!Druckbereich</vt:lpstr>
      <vt:lpstr>Tarifbindung2012_Betriebe!Druckbereich</vt:lpstr>
      <vt:lpstr>Tarifbindung2013_Betriebe!Druckbereich</vt:lpstr>
      <vt:lpstr>Tarifbindung2014_Betriebe!Druckbereich</vt:lpstr>
      <vt:lpstr>Tarifbindung2015_Betriebe!Druckbereich</vt:lpstr>
      <vt:lpstr>Tarifbindung2016_Betriebe!Druckbereich</vt:lpstr>
      <vt:lpstr>Tarifbindung2017_Betriebe!Druckbereich</vt:lpstr>
      <vt:lpstr>Tarifbindung2022_Betriebe!Druckbereich</vt:lpstr>
      <vt:lpstr>Überblick!Druckbereich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Elkilic</dc:creator>
  <cp:lastModifiedBy>Jutta Höhne</cp:lastModifiedBy>
  <cp:lastPrinted>2021-06-08T10:23:03Z</cp:lastPrinted>
  <dcterms:created xsi:type="dcterms:W3CDTF">2020-04-06T10:53:54Z</dcterms:created>
  <dcterms:modified xsi:type="dcterms:W3CDTF">2024-07-05T14:04:42Z</dcterms:modified>
</cp:coreProperties>
</file>