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ckler365-my.sharepoint.com/personal/jutta-hoehne_boeckler_de/Documents/A_Jutta/Datenmonitore/Verteilungsmonitor_Dateien_Jutta/Armut/Aktualisierung 2023_11/"/>
    </mc:Choice>
  </mc:AlternateContent>
  <xr:revisionPtr revIDLastSave="9" documentId="8_{5E1D88EA-5F81-41E0-B00E-C03279680A2F}" xr6:coauthVersionLast="47" xr6:coauthVersionMax="47" xr10:uidLastSave="{0209F787-7444-4D6E-9847-CD877B8A9925}"/>
  <bookViews>
    <workbookView xWindow="-110" yWindow="-110" windowWidth="19420" windowHeight="11620" xr2:uid="{00000000-000D-0000-FFFF-FFFF00000000}"/>
  </bookViews>
  <sheets>
    <sheet name="Inhalt" sheetId="5" r:id="rId1"/>
    <sheet name="Armutsquoten D Ost und West" sheetId="3" r:id="rId2"/>
    <sheet name="Armutsquoten Altersgruppen" sheetId="1" r:id="rId3"/>
    <sheet name="Armutsquoten Erwerbsstatus" sheetId="4" r:id="rId4"/>
    <sheet name="Armutsgrenzen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E26" i="2"/>
  <c r="E25" i="2"/>
  <c r="E24" i="2"/>
  <c r="E23" i="2"/>
  <c r="E22" i="2"/>
  <c r="C27" i="2"/>
  <c r="C26" i="2"/>
  <c r="C25" i="2"/>
  <c r="C24" i="2"/>
  <c r="C23" i="2"/>
  <c r="C22" i="2"/>
  <c r="D27" i="2"/>
  <c r="D26" i="2"/>
  <c r="D25" i="2"/>
  <c r="D24" i="2"/>
  <c r="D23" i="2"/>
  <c r="D22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<sst xmlns="http://schemas.openxmlformats.org/spreadsheetml/2006/main" count="162" uniqueCount="82">
  <si>
    <t>Armut in Deutschland</t>
  </si>
  <si>
    <t>Entwicklung der relativen Einkommensarmut (in Prozent)</t>
  </si>
  <si>
    <t xml:space="preserve">Anteil von Kindern unter 18 Jahren und Personen ab 65 Jahren </t>
  </si>
  <si>
    <t xml:space="preserve">mit einem Äquivalenzeinkommen unterhalb der Armutsgrenze  </t>
  </si>
  <si>
    <t>Jahr</t>
  </si>
  <si>
    <t>Deutschland</t>
  </si>
  <si>
    <t>Kinder</t>
  </si>
  <si>
    <t xml:space="preserve">Daten: </t>
  </si>
  <si>
    <t xml:space="preserve">Quelle: </t>
  </si>
  <si>
    <t>www.wsi.de/verteilungsmonitor</t>
  </si>
  <si>
    <t xml:space="preserve">Stand: </t>
  </si>
  <si>
    <t>Kontakt:</t>
  </si>
  <si>
    <t>Entwicklung der Armutsgrenzen bei unterschiedlichen Haushaltstypen, 2005–2019</t>
  </si>
  <si>
    <t>Angaben in Euro</t>
  </si>
  <si>
    <t>Haushaltstyp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</si>
  <si>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</si>
  <si>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</si>
  <si>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</si>
  <si>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</si>
  <si>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</si>
  <si>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</si>
  <si>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</si>
  <si>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</si>
  <si>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</si>
  <si>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</si>
  <si>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</si>
  <si>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</si>
  <si>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</si>
  <si>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</si>
  <si>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</si>
  <si>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Einpersonenhaushalt</t>
  </si>
  <si>
    <t>Alleinerziehend, 1 Kind unter 14 Jahre</t>
  </si>
  <si>
    <t>Alleinerziehend, 2 Kinder unter 14 Jahre</t>
  </si>
  <si>
    <t>Paar, 2 Kinder unter 14 Jahre</t>
  </si>
  <si>
    <t>Paar, 2 Kinder ab 14 Jahre</t>
  </si>
  <si>
    <t>Paar, keine Kinder</t>
  </si>
  <si>
    <t>Quelle:</t>
  </si>
  <si>
    <t>http://www.amtliche-sozialberichterstattung.de</t>
  </si>
  <si>
    <t>Anmerkung:</t>
  </si>
  <si>
    <t>Armutsquoten in Ost- und Westdeutschland, 2005–2019</t>
  </si>
  <si>
    <t>in Deutschland, Ost- und Westdeutschland, 2005–2019</t>
  </si>
  <si>
    <t xml:space="preserve">Anteil der Personen mit einem Äquivalenzeinkommen </t>
  </si>
  <si>
    <t>unterhalb der Armutsgrenze</t>
  </si>
  <si>
    <t>Ost</t>
  </si>
  <si>
    <t>West</t>
  </si>
  <si>
    <t xml:space="preserve">Anmerkung: </t>
  </si>
  <si>
    <t>Armutsquoten nach Erwerbsstatus, 2005–2019</t>
  </si>
  <si>
    <t>nach Erwerbsstatus in Deutschland, 2005–2019</t>
  </si>
  <si>
    <t xml:space="preserve">Anteil von Erwerbstätigen und Erwerbslosen mit einem </t>
  </si>
  <si>
    <t xml:space="preserve">Äquivalenzeinkommen unterhalb der Armutsgrenze  </t>
  </si>
  <si>
    <t>Erwerbstätige</t>
  </si>
  <si>
    <t>Erwerbslose</t>
  </si>
  <si>
    <t>Armut</t>
  </si>
  <si>
    <t>https://www.statistikportal.de/de/sbe/ergebnisse/einkommen-armutsgefaehrdung-und-soziale-lebensbedingungen/armutsgefaehrdung-und-4</t>
  </si>
  <si>
    <t>Paar, 2 Kinder ab 14 Jahre und 1 Kind unter 14 Jahre</t>
  </si>
  <si>
    <t>2010/2011 wechselt die Hochrechnungsgrundlage, weshalb Vergleiche mit den Vorjahren nur eingeschränkt möglich sind. Die Werte für</t>
  </si>
  <si>
    <t>Kinderarmut und Altersarmut, 2005-2019</t>
  </si>
  <si>
    <t>nach Altersgruppen in Deutschland, 2005-2019</t>
  </si>
  <si>
    <t>ab 65 Jahre</t>
  </si>
  <si>
    <t>dorothee-spannagel [at] boeckler.de</t>
  </si>
  <si>
    <t xml:space="preserve">Amtliche Sozialberichterstattung, </t>
  </si>
  <si>
    <t>Amtliche Sozialberichterstattung</t>
  </si>
  <si>
    <t>2021</t>
  </si>
  <si>
    <t>Mikrozensus (MZ-Kern)</t>
  </si>
  <si>
    <t>Oktober 2022</t>
  </si>
  <si>
    <t>2020</t>
  </si>
  <si>
    <t>Armutsquoten in Ost- und Westdeutschland, 2020-2021</t>
  </si>
  <si>
    <t>2020 sind aufgrund von Veränderungen bei der Datenerhebung und der Einschränkungen durch die Corona-Pandemie mit den</t>
  </si>
  <si>
    <t>Oktober 2023</t>
  </si>
  <si>
    <t>umliegenden Jahren nur sehr begrenzt vergleichbar, weshalb sie in grauer Schrift gesetzt sind. Die Werte für 2022 sind Erst- und keine Endergebnisse.</t>
  </si>
  <si>
    <t>Oktorber 2023</t>
  </si>
  <si>
    <t>2022</t>
  </si>
  <si>
    <t>in Deutschland, Ost- und Westdeutschland, 2020-2022</t>
  </si>
  <si>
    <t>Entwicklung der relativen Einkommensarmut (in Prozent) in Deutschland, Ost- und Westdeutschland, 2005–2022</t>
  </si>
  <si>
    <t>Entwicklung der relativen Einkommensarmut (in Prozent) nach Altersgruppen in Deutschland, 2005-2022</t>
  </si>
  <si>
    <t>Entwicklung der relativen Einkommensarmut (in Prozent) nach Erwerbsstatus in Deutschland, 2005–2022</t>
  </si>
  <si>
    <t>Entwicklung der Armutsgrenzen bei unterschiedlichen Haushaltstypen (in Euro), 2005–2022</t>
  </si>
  <si>
    <t>nach Altersgruppen in Deutschland, 2020 - 2022</t>
  </si>
  <si>
    <t>nach Erwerbsstatus in Deutschland, 2020-2022</t>
  </si>
  <si>
    <t>Armutsquoten nach Erwerbsstatus, 2020-2022</t>
  </si>
  <si>
    <t>Entwicklung der Armutsgrenzen bei unterschiedlichen Haushaltstypen, 2020-2022</t>
  </si>
  <si>
    <t>Kinderarmut und Altersarmut, 2020 - 2022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</si>
</sst>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0.0;\-###\ ##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11"/>
      <color rgb="FFFF0000"/>
      <name val="Calibri"/>
      <family val="2"/>
    </font>
    <font>
      <b/>
      <sz val="16"/>
      <color rgb="FFC00000"/>
      <name val="Calibri"/>
      <family val="2"/>
    </font>
    <font>
      <sz val="8"/>
      <name val="Calibri"/>
      <family val="2"/>
      <scheme val="minor"/>
    </font>
    <font>
      <sz val="11"/>
      <color theme="1" tint="0.34998626667073579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/>
    <xf numFmtId="0" fontId="9" fillId="0" borderId="0"/>
  </cellStyleXfs>
  <cellXfs count="9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right" indent="2"/>
    </xf>
    <xf numFmtId="0" fontId="2" fillId="0" borderId="1" xfId="1" applyBorder="1"/>
    <xf numFmtId="0" fontId="3" fillId="0" borderId="1" xfId="0" applyFont="1" applyBorder="1"/>
    <xf numFmtId="0" fontId="0" fillId="0" borderId="1" xfId="0" applyBorder="1"/>
    <xf numFmtId="0" fontId="2" fillId="0" borderId="1" xfId="1" applyBorder="1"/>
    <xf numFmtId="164" fontId="0" fillId="0" borderId="0" xfId="0" applyNumberFormat="1" applyAlignment="1">
      <alignment horizontal="right" indent="3"/>
    </xf>
    <xf numFmtId="164" fontId="0" fillId="0" borderId="0" xfId="0" applyNumberFormat="1" applyAlignment="1">
      <alignment horizontal="right" indent="2"/>
    </xf>
    <xf numFmtId="22" fontId="0" fillId="0" borderId="1" xfId="0" quotePrefix="1" applyNumberFormat="1" applyBorder="1"/>
    <xf numFmtId="0" fontId="7" fillId="0" borderId="3" xfId="1" applyFont="1" applyBorder="1" applyAlignment="1"/>
    <xf numFmtId="0" fontId="7" fillId="0" borderId="5" xfId="1" applyFont="1" applyBorder="1" applyAlignment="1"/>
    <xf numFmtId="0" fontId="7" fillId="0" borderId="4" xfId="1" applyFont="1" applyBorder="1" applyAlignment="1"/>
    <xf numFmtId="0" fontId="6" fillId="0" borderId="3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" fontId="0" fillId="0" borderId="0" xfId="0" applyNumberFormat="1" applyAlignment="1">
      <alignment horizontal="right" indent="2"/>
    </xf>
    <xf numFmtId="0" fontId="0" fillId="0" borderId="6" xfId="0" applyBorder="1"/>
    <xf numFmtId="0" fontId="8" fillId="0" borderId="0" xfId="2" applyFont="1"/>
    <xf numFmtId="0" fontId="8" fillId="0" borderId="0" xfId="2" applyFont="1" applyAlignment="1">
      <alignment horizontal="center"/>
    </xf>
    <xf numFmtId="0" fontId="4" fillId="0" borderId="0" xfId="2"/>
    <xf numFmtId="0" fontId="0" fillId="0" borderId="9" xfId="0" applyBorder="1"/>
    <xf numFmtId="0" fontId="10" fillId="0" borderId="1" xfId="1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left" indent="5"/>
    </xf>
    <xf numFmtId="0" fontId="0" fillId="0" borderId="2" xfId="0" applyBorder="1" applyAlignment="1">
      <alignment horizontal="left" indent="1"/>
    </xf>
    <xf numFmtId="164" fontId="0" fillId="0" borderId="1" xfId="0" applyNumberFormat="1" applyBorder="1"/>
    <xf numFmtId="0" fontId="11" fillId="0" borderId="1" xfId="0" applyFont="1" applyBorder="1"/>
    <xf numFmtId="0" fontId="12" fillId="0" borderId="1" xfId="0" applyFont="1" applyBorder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indent="2"/>
    </xf>
    <xf numFmtId="0" fontId="11" fillId="0" borderId="1" xfId="0" applyFont="1" applyBorder="1" applyAlignment="1">
      <alignment horizontal="left" vertical="center" indent="1"/>
    </xf>
    <xf numFmtId="164" fontId="12" fillId="0" borderId="0" xfId="0" applyNumberFormat="1" applyFont="1" applyAlignment="1">
      <alignment horizontal="right" indent="3"/>
    </xf>
    <xf numFmtId="0" fontId="12" fillId="0" borderId="1" xfId="0" applyFont="1" applyBorder="1" applyAlignment="1">
      <alignment horizontal="left" indent="1"/>
    </xf>
    <xf numFmtId="0" fontId="12" fillId="0" borderId="0" xfId="0" applyFont="1" applyAlignment="1">
      <alignment horizontal="right" indent="3"/>
    </xf>
    <xf numFmtId="0" fontId="12" fillId="0" borderId="10" xfId="0" applyFont="1" applyBorder="1" applyAlignment="1">
      <alignment horizontal="left" indent="1"/>
    </xf>
    <xf numFmtId="164" fontId="12" fillId="0" borderId="7" xfId="0" applyNumberFormat="1" applyFont="1" applyBorder="1" applyAlignment="1">
      <alignment horizontal="right" indent="3"/>
    </xf>
    <xf numFmtId="164" fontId="12" fillId="0" borderId="10" xfId="0" applyNumberFormat="1" applyFont="1" applyBorder="1" applyAlignment="1">
      <alignment horizontal="right" indent="3"/>
    </xf>
    <xf numFmtId="0" fontId="12" fillId="0" borderId="10" xfId="0" applyFont="1" applyBorder="1" applyAlignment="1">
      <alignment horizontal="right"/>
    </xf>
    <xf numFmtId="164" fontId="12" fillId="0" borderId="10" xfId="0" applyNumberFormat="1" applyFont="1" applyBorder="1" applyAlignment="1">
      <alignment horizontal="right"/>
    </xf>
    <xf numFmtId="0" fontId="13" fillId="0" borderId="3" xfId="1" applyFont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14" fillId="0" borderId="1" xfId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1" xfId="1" applyFont="1" applyBorder="1"/>
    <xf numFmtId="0" fontId="15" fillId="0" borderId="1" xfId="1" applyFont="1" applyBorder="1"/>
    <xf numFmtId="0" fontId="0" fillId="0" borderId="1" xfId="0" applyBorder="1" applyAlignment="1">
      <alignment horizontal="left" indent="26"/>
    </xf>
    <xf numFmtId="0" fontId="9" fillId="0" borderId="1" xfId="0" applyFont="1" applyBorder="1" applyAlignment="1">
      <alignment horizontal="left" indent="26"/>
    </xf>
    <xf numFmtId="0" fontId="17" fillId="2" borderId="3" xfId="4" applyFont="1" applyFill="1" applyBorder="1" applyAlignment="1">
      <alignment vertical="center"/>
    </xf>
    <xf numFmtId="0" fontId="2" fillId="0" borderId="0" xfId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Alignment="1">
      <alignment horizontal="left"/>
    </xf>
    <xf numFmtId="0" fontId="12" fillId="0" borderId="2" xfId="0" applyFont="1" applyBorder="1" applyAlignment="1">
      <alignment horizontal="left" indent="1"/>
    </xf>
    <xf numFmtId="0" fontId="6" fillId="0" borderId="3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0" fillId="0" borderId="3" xfId="0" applyBorder="1"/>
    <xf numFmtId="0" fontId="0" fillId="0" borderId="5" xfId="0" applyBorder="1"/>
    <xf numFmtId="0" fontId="12" fillId="0" borderId="6" xfId="0" applyFont="1" applyBorder="1" applyAlignment="1">
      <alignment horizontal="left" indent="1"/>
    </xf>
    <xf numFmtId="164" fontId="12" fillId="0" borderId="0" xfId="0" applyNumberFormat="1" applyFont="1" applyBorder="1" applyAlignment="1">
      <alignment horizontal="right" indent="3"/>
    </xf>
    <xf numFmtId="0" fontId="0" fillId="0" borderId="6" xfId="0" applyBorder="1" applyAlignment="1">
      <alignment horizontal="left" indent="1"/>
    </xf>
    <xf numFmtId="164" fontId="0" fillId="0" borderId="0" xfId="0" applyNumberFormat="1" applyBorder="1" applyAlignment="1">
      <alignment horizontal="right" indent="3"/>
    </xf>
    <xf numFmtId="0" fontId="19" fillId="0" borderId="1" xfId="0" applyFont="1" applyBorder="1" applyAlignment="1">
      <alignment horizontal="left" indent="1"/>
    </xf>
    <xf numFmtId="164" fontId="19" fillId="0" borderId="0" xfId="0" applyNumberFormat="1" applyFont="1" applyAlignment="1">
      <alignment horizontal="right" indent="3"/>
    </xf>
    <xf numFmtId="0" fontId="20" fillId="0" borderId="1" xfId="0" applyFont="1" applyBorder="1" applyAlignment="1">
      <alignment horizontal="left" indent="1"/>
    </xf>
    <xf numFmtId="164" fontId="20" fillId="0" borderId="0" xfId="0" applyNumberFormat="1" applyFont="1" applyAlignment="1">
      <alignment horizontal="right" indent="3"/>
    </xf>
    <xf numFmtId="164" fontId="20" fillId="0" borderId="0" xfId="0" applyNumberFormat="1" applyFont="1" applyAlignment="1">
      <alignment horizontal="right" indent="2"/>
    </xf>
    <xf numFmtId="165" fontId="20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right" indent="2"/>
    </xf>
    <xf numFmtId="165" fontId="21" fillId="0" borderId="0" xfId="0" applyNumberFormat="1" applyFont="1" applyAlignment="1">
      <alignment horizontal="right" indent="1"/>
    </xf>
    <xf numFmtId="165" fontId="0" fillId="0" borderId="0" xfId="0" applyNumberFormat="1" applyAlignment="1">
      <alignment horizontal="right" indent="1"/>
    </xf>
    <xf numFmtId="0" fontId="4" fillId="0" borderId="0" xfId="2" applyFill="1" applyAlignment="1">
      <alignment horizontal="center"/>
    </xf>
    <xf numFmtId="0" fontId="2" fillId="0" borderId="0" xfId="1" applyFill="1" applyAlignment="1">
      <alignment horizontal="left"/>
    </xf>
    <xf numFmtId="0" fontId="2" fillId="0" borderId="11" xfId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0" fontId="6" fillId="0" borderId="3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4" xfId="0" applyFont="1" applyBorder="1" applyAlignment="1">
      <alignment horizontal="left"/>
    </xf>
  </cellXfs>
  <cellStyles count="5">
    <cellStyle name="Link" xfId="1" builtinId="8"/>
    <cellStyle name="Standard" xfId="0" builtinId="0"/>
    <cellStyle name="Standard 2" xfId="2" xr:uid="{00000000-0005-0000-0000-000002000000}"/>
    <cellStyle name="Standard 2 2" xfId="3" xr:uid="{00000000-0005-0000-0000-000003000000}"/>
    <cellStyle name="Standard 9" xfId="4" xr:uid="{41B56262-02E8-4777-8224-30640F62E3BB}"/>
  </cellStyles>
  <dxfs count="56"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 tint="0.34998626667073579"/>
        <name val="Calibri"/>
        <family val="2"/>
        <scheme val="minor"/>
      </font>
      <numFmt numFmtId="1" formatCode="0"/>
      <alignment horizontal="right" vertical="bottom" textRotation="0" wrapText="0" indent="2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</dxf>
    <dxf>
      <numFmt numFmtId="1" formatCode="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" formatCode="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" formatCode="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alignment horizontal="lef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alignment horizontal="right" textRotation="0" wrapText="0" relativeIndent="1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alignment horizontal="right" vertical="bottom" textRotation="0" wrapText="0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alignment horizontal="lef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alignment horizontal="right" textRotation="0" wrapText="0" relativeIndent="1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alignment horizontal="right" vertical="bottom" textRotation="0" wrapText="0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65" formatCode="###\ ##0.0;\-###\ ##0.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5" formatCode="###\ ##0.0;\-###\ ##0.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5" formatCode="###\ ##0.0;\-###\ ##0.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lef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16327</xdr:colOff>
      <xdr:row>24</xdr:row>
      <xdr:rowOff>155123</xdr:rowOff>
    </xdr:from>
    <xdr:to>
      <xdr:col>2</xdr:col>
      <xdr:colOff>192857</xdr:colOff>
      <xdr:row>28</xdr:row>
      <xdr:rowOff>50348</xdr:rowOff>
    </xdr:to>
    <xdr:pic>
      <xdr:nvPicPr>
        <xdr:cNvPr id="2" name="Grafik 1" descr="\\HBS-011\WSI-Intern$\Projekte_Themen\Arbeitsmarktmonitor\x_plurale Erwerbsformen\WSI_Abbinder_RGB.jpg">
          <a:extLst>
            <a:ext uri="{FF2B5EF4-FFF2-40B4-BE49-F238E27FC236}">
              <a16:creationId xmlns:a16="http://schemas.microsoft.com/office/drawing/2014/main" id="{B078AE3E-1028-47CB-8D35-1EA5EE03E9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327" y="4803323"/>
          <a:ext cx="93853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619125</xdr:colOff>
      <xdr:row>0</xdr:row>
      <xdr:rowOff>0</xdr:rowOff>
    </xdr:from>
    <xdr:to>
      <xdr:col>12</xdr:col>
      <xdr:colOff>331200</xdr:colOff>
      <xdr:row>7</xdr:row>
      <xdr:rowOff>8396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3944967-127D-41D8-91F0-718177E72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8856075" cy="1341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542923</xdr:colOff>
      <xdr:row>34</xdr:row>
      <xdr:rowOff>9526</xdr:rowOff>
    </xdr:from>
    <xdr:to>
      <xdr:col>2</xdr:col>
      <xdr:colOff>301198</xdr:colOff>
      <xdr:row>40</xdr:row>
      <xdr:rowOff>172443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1462E1-084C-4C41-8795-493C71E37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3" y="6315076"/>
          <a:ext cx="1368000" cy="13059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33</xdr:row>
      <xdr:rowOff>114300</xdr:rowOff>
    </xdr:from>
    <xdr:to>
      <xdr:col>2</xdr:col>
      <xdr:colOff>272625</xdr:colOff>
      <xdr:row>40</xdr:row>
      <xdr:rowOff>86717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F24ED53-1FAC-46C8-9B1C-2FFDFC8FE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400800"/>
          <a:ext cx="1368000" cy="13059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33</xdr:row>
      <xdr:rowOff>104775</xdr:rowOff>
    </xdr:from>
    <xdr:to>
      <xdr:col>2</xdr:col>
      <xdr:colOff>120225</xdr:colOff>
      <xdr:row>40</xdr:row>
      <xdr:rowOff>77192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DDADEEB-D509-4718-ACBE-FA73C02AE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6391275"/>
          <a:ext cx="1368000" cy="13059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34</xdr:row>
      <xdr:rowOff>66675</xdr:rowOff>
    </xdr:from>
    <xdr:to>
      <xdr:col>1</xdr:col>
      <xdr:colOff>1129875</xdr:colOff>
      <xdr:row>41</xdr:row>
      <xdr:rowOff>39092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7CD0FF-2376-4BC2-B713-34F4C60F4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5981700"/>
          <a:ext cx="1368000" cy="13059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8A38454-5556-43E3-9AB1-C82E4CB86B71}" name="Tabelle43" displayName="Tabelle43" ref="B11:E26" totalsRowShown="0" headerRowDxfId="55" dataDxfId="54">
  <autoFilter ref="B11:E26" xr:uid="{00000000-0009-0000-0100-000002000000}"/>
  <tableColumns count="4">
    <tableColumn id="1" xr3:uid="{5F06F838-E837-4B8F-A4BC-A1D7295CA53A}" name="Jahr" dataDxfId="53"/>
    <tableColumn id="2" xr3:uid="{3D7F05E4-8ADC-4DD3-B6C5-E7DD77D25BC5}" name="Deutschland" dataDxfId="52"/>
    <tableColumn id="3" xr3:uid="{67DBE9AA-A88B-489F-9320-B6F06D28635F}" name="Ost" dataDxfId="51"/>
    <tableColumn id="4" xr3:uid="{55AABCA4-7F64-4B42-AFA1-A3C51C8D3F22}" name="West" dataDxfId="5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8AC8C25-1276-4C36-A33A-0A8F9D78C9DA}" name="Tabelle432" displayName="Tabelle432" ref="H11:K14" totalsRowShown="0" headerRowDxfId="49" dataDxfId="48">
  <autoFilter ref="H11:K14" xr:uid="{07F7D1E2-16FA-4D52-AB9B-2B6C8627DB0E}"/>
  <tableColumns count="4">
    <tableColumn id="1" xr3:uid="{DAB4ACD5-02DF-476E-911B-95C4B6D27218}" name="Jahr" dataDxfId="47"/>
    <tableColumn id="2" xr3:uid="{4DE2B567-3656-499E-8480-44D111B335DE}" name="Deutschland" dataDxfId="46"/>
    <tableColumn id="3" xr3:uid="{A2A7A909-60C9-4594-9D4F-3073319756BF}" name="Ost" dataDxfId="45"/>
    <tableColumn id="4" xr3:uid="{869063A0-48F4-41F5-B217-89F6FC8F0244}" name="West" dataDxfId="44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46319" displayName="Tabelle46319" ref="B11:E26" totalsRowShown="0" headerRowDxfId="43" dataDxfId="42">
  <autoFilter ref="B11:E26" xr:uid="{00000000-0009-0000-0100-000001000000}"/>
  <tableColumns count="4">
    <tableColumn id="1" xr3:uid="{00000000-0010-0000-0000-000001000000}" name="Jahr" dataDxfId="41"/>
    <tableColumn id="2" xr3:uid="{00000000-0010-0000-0000-000002000000}" name="Deutschland" dataDxfId="40"/>
    <tableColumn id="3" xr3:uid="{00000000-0010-0000-0000-000003000000}" name="Kinder" dataDxfId="39"/>
    <tableColumn id="4" xr3:uid="{00000000-0010-0000-0000-000004000000}" name="ab 65 Jahre" dataDxfId="38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73B982-8303-4623-B009-3077C080F9E9}" name="Tabelle463194" displayName="Tabelle463194" ref="H11:K14" totalsRowShown="0" headerRowDxfId="37" dataDxfId="36">
  <autoFilter ref="H11:K14" xr:uid="{AC771623-8929-4A5C-8F80-D5E0FCA5BE64}"/>
  <tableColumns count="4">
    <tableColumn id="1" xr3:uid="{4C1B9AE6-D118-483E-8536-AA809A4E63C9}" name="Jahr" dataDxfId="35"/>
    <tableColumn id="2" xr3:uid="{63BB1360-C93C-449B-A464-41CAE5A3DC81}" name="Deutschland" dataDxfId="34"/>
    <tableColumn id="3" xr3:uid="{E5DB7566-4ACB-4C77-84A1-074C3DB7CF56}" name="Kinder" dataDxfId="33"/>
    <tableColumn id="4" xr3:uid="{14F7F496-4931-4C8F-ADA9-C88AD3BC322D}" name="ab 65 Jahre" dataDxfId="32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13086F1-F5F5-4B72-A2A6-CD39F2EA72DF}" name="Tabelle467" displayName="Tabelle467" ref="B11:E26" totalsRowShown="0" headerRowDxfId="31" dataDxfId="30">
  <autoFilter ref="B11:E26" xr:uid="{00000000-0009-0000-0100-000001000000}"/>
  <tableColumns count="4">
    <tableColumn id="1" xr3:uid="{368B3BD1-DD19-4F11-B539-FB63E211EAAA}" name="Jahr" dataDxfId="29"/>
    <tableColumn id="2" xr3:uid="{34D2B08C-4E14-42A4-9002-F23A52923A8E}" name="Deutschland" dataDxfId="28"/>
    <tableColumn id="3" xr3:uid="{BAB7AD74-DC58-4C96-BEBB-20E4A4E1E9DA}" name="Erwerbstätige" dataDxfId="27"/>
    <tableColumn id="4" xr3:uid="{736F6418-D212-4C11-8658-E30DA06186E3}" name="Erwerbslose" dataDxfId="26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3D79D25-B3C1-447F-9304-5743FADD6B7B}" name="Tabelle4674" displayName="Tabelle4674" ref="H11:K14" totalsRowShown="0" headerRowDxfId="25" dataDxfId="24">
  <autoFilter ref="H11:K14" xr:uid="{54F68A8B-F0F0-42D5-8563-25BF13142DE4}"/>
  <tableColumns count="4">
    <tableColumn id="1" xr3:uid="{5E80EE53-E42C-4F88-A647-684DC66099E4}" name="Jahr" dataDxfId="23"/>
    <tableColumn id="2" xr3:uid="{7265F182-8AD9-48BB-AA11-96E2C14C6F2F}" name="Deutschland" dataDxfId="22"/>
    <tableColumn id="3" xr3:uid="{347D2AF4-B6FE-4EE2-AA5C-1D38AE8C1318}" name="Erwerbstätige" dataDxfId="21"/>
    <tableColumn id="4" xr3:uid="{4596E65C-3481-4E7C-8368-7BC70D14285C}" name="Erwerbslose" dataDxfId="20"/>
  </tableColumns>
  <tableStyleInfo name="TableStyleMedium1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FA4CEE-21E6-43CB-8190-A0F97FB0D497}" name="Tabelle484" displayName="Tabelle484" ref="B8:Q15" totalsRowShown="0" headerRowDxfId="19" dataDxfId="18">
  <autoFilter ref="B8:Q15" xr:uid="{00000000-0009-0000-0100-000003000000}"/>
  <tableColumns count="16">
    <tableColumn id="1" xr3:uid="{57DB94FB-C824-4EAD-8E47-89766CC23E24}" name="Haushaltstyp" dataDxfId="17"/>
    <tableColumn id="2" xr3:uid="{A73CE727-F183-4501-94D4-80F737F76F8B}" name="2005" dataDxfId="16"/>
    <tableColumn id="3" xr3:uid="{5C6C7DCB-67DD-461C-AF90-4E51C260FC5F}" name="2006" dataDxfId="15"/>
    <tableColumn id="4" xr3:uid="{65A5E3BA-9A64-47DA-83FC-31950721FB52}" name="2007" dataDxfId="14"/>
    <tableColumn id="5" xr3:uid="{3CA868FD-5AFF-497B-9901-3CF3283F5DA7}" name="2008" dataDxfId="13"/>
    <tableColumn id="6" xr3:uid="{FB0020A3-276E-416A-BBCE-947BDDA13E67}" name="2009" dataDxfId="12"/>
    <tableColumn id="7" xr3:uid="{1212F72A-75AB-434D-B11E-9460927534D7}" name="2010" dataDxfId="11"/>
    <tableColumn id="8" xr3:uid="{15BF7E67-32CC-4C1C-B3BD-BFBB5B9328DF}" name="2011" dataDxfId="10"/>
    <tableColumn id="9" xr3:uid="{EBE70AB1-3746-4B60-BEA0-C59ECF187605}" name="2012" dataDxfId="9"/>
    <tableColumn id="10" xr3:uid="{34FB5F7D-F55B-42F2-A355-0E3522D800A1}" name="2013" dataDxfId="8"/>
    <tableColumn id="11" xr3:uid="{D4EF10D6-0379-4618-8779-A5C24A41FF7D}" name="2014" dataDxfId="7"/>
    <tableColumn id="12" xr3:uid="{F9CCB114-0706-47AC-AD83-ADBD5020F772}" name="2015" dataDxfId="6"/>
    <tableColumn id="13" xr3:uid="{4C36D231-D4D3-45EF-A32D-0715B47C1908}" name="2016" dataDxfId="5"/>
    <tableColumn id="14" xr3:uid="{1805FD2B-FF5C-4A5E-B3DB-6DEAEC5EF2ED}" name="2017" dataDxfId="4"/>
    <tableColumn id="15" xr3:uid="{7CD7B1FD-3E4F-4CF3-9642-75B711FE488F}" name="2018" dataDxfId="3"/>
    <tableColumn id="16" xr3:uid="{7C02533C-EABB-4A05-BAA6-22B4066CF413}" name="2019" dataDxfId="2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0DB1D7-F5B4-4798-A1D7-D348131C4A3B}" name="Tabelle1" displayName="Tabelle1" ref="B20:E27" totalsRowShown="0" headerRowCellStyle="Standard 2" dataCellStyle="Standard 2">
  <autoFilter ref="B20:E27" xr:uid="{78388DE4-ACED-4AB8-AE23-EF224EDA37D4}"/>
  <tableColumns count="4">
    <tableColumn id="1" xr3:uid="{80778E0A-8C6B-4BF4-989D-36E0C3301415}" name="Haushaltstyp" dataCellStyle="Standard 2"/>
    <tableColumn id="2" xr3:uid="{D5A331ED-74B3-4E29-BE98-16F3A0C0CB6E}" name="2020" dataDxfId="1" dataCellStyle="Standard 2"/>
    <tableColumn id="3" xr3:uid="{94875837-E8C0-4BCF-8A54-0FAEB7880005}" name="2021" dataDxfId="0" dataCellStyle="Standard 2"/>
    <tableColumn id="4" xr3:uid="{628936E3-E19F-4B67-933D-0F7F5467BCD3}" name="2022" dataCellStyle="Standard 2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ee-spannagel@boeckler.de" TargetMode="External"/><Relationship Id="rId2" Type="http://schemas.openxmlformats.org/officeDocument/2006/relationships/hyperlink" Target="http://www.wsi.de/verteilungsmonitor" TargetMode="External"/><Relationship Id="rId1" Type="http://schemas.openxmlformats.org/officeDocument/2006/relationships/hyperlink" Target="mailto:eric-seils@boeckler.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statistikportal.de/de/sbe/ergebnisse/einkommen-armutsgefaehrdung-und-soziale-lebensbedingungen/armutsgefaehrdung-und-4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wsi.de/verteilungsmonitor" TargetMode="External"/><Relationship Id="rId1" Type="http://schemas.openxmlformats.org/officeDocument/2006/relationships/hyperlink" Target="http://www.amtliche-sozialberichterstattung.de/A1armutsgefaehrdungsquoten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dorothee-spannagel@boeckler.de" TargetMode="External"/><Relationship Id="rId4" Type="http://schemas.openxmlformats.org/officeDocument/2006/relationships/hyperlink" Target="mailto:eric-seils@boeckler.de" TargetMode="External"/><Relationship Id="rId9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hyperlink" Target="mailto:eric-seils@boeckler.de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s://www.statistikportal.de/de/sbe/ergebnisse/einkommen-armutsgefaehrdung-und-soziale-lebensbedingungen/armutsgefaehrdung-und-4" TargetMode="External"/><Relationship Id="rId1" Type="http://schemas.openxmlformats.org/officeDocument/2006/relationships/hyperlink" Target="http://www.wsi.de/verteilungsmonitor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dorothee-spannagel@boeckler.d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hyperlink" Target="mailto:eric-seils@boeckler.de" TargetMode="External"/><Relationship Id="rId7" Type="http://schemas.openxmlformats.org/officeDocument/2006/relationships/table" Target="../tables/table5.xml"/><Relationship Id="rId2" Type="http://schemas.openxmlformats.org/officeDocument/2006/relationships/hyperlink" Target="http://www.wsi.de/verteilungsmonitor" TargetMode="External"/><Relationship Id="rId1" Type="http://schemas.openxmlformats.org/officeDocument/2006/relationships/hyperlink" Target="https://www.statistikportal.de/de/sbe/ergebnisse/einkommen-armutsgefaehrdung-und-soziale-lebensbedingungen/armutsgefaehrdung-und-4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dorothee-spannagel@boeckler.de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://www.amtliche-sozialberichterstattung.de/" TargetMode="External"/><Relationship Id="rId7" Type="http://schemas.openxmlformats.org/officeDocument/2006/relationships/hyperlink" Target="http://www.amtliche-sozialberichterstattung.de/A2armutsgefaehrdungsschwellen.html" TargetMode="External"/><Relationship Id="rId2" Type="http://schemas.openxmlformats.org/officeDocument/2006/relationships/hyperlink" Target="http://www.amtliche-sozialberichterstattung.de/A2armutsgefaehrdungsschwellen.html" TargetMode="External"/><Relationship Id="rId1" Type="http://schemas.openxmlformats.org/officeDocument/2006/relationships/hyperlink" Target="http://www.amtliche-sozialberichterstattung.de/A2armutsgefaehrdungsschwellen.html" TargetMode="External"/><Relationship Id="rId6" Type="http://schemas.openxmlformats.org/officeDocument/2006/relationships/hyperlink" Target="mailto:dorothee-spannagel@boeckler.de" TargetMode="External"/><Relationship Id="rId11" Type="http://schemas.openxmlformats.org/officeDocument/2006/relationships/table" Target="../tables/table8.xml"/><Relationship Id="rId5" Type="http://schemas.openxmlformats.org/officeDocument/2006/relationships/hyperlink" Target="mailto:eric-seils@boeckler.de" TargetMode="External"/><Relationship Id="rId10" Type="http://schemas.openxmlformats.org/officeDocument/2006/relationships/table" Target="../tables/table7.xml"/><Relationship Id="rId4" Type="http://schemas.openxmlformats.org/officeDocument/2006/relationships/hyperlink" Target="http://www.wsi.de/verteilungsmonitor" TargetMode="External"/><Relationship Id="rId9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08091-7BE0-49BF-9DB4-586F906B57DF}">
  <dimension ref="B8:J28"/>
  <sheetViews>
    <sheetView showGridLines="0" tabSelected="1" zoomScaleNormal="100" workbookViewId="0">
      <selection activeCell="B8" sqref="B8"/>
    </sheetView>
  </sheetViews>
  <sheetFormatPr baseColWidth="10" defaultRowHeight="14.5" x14ac:dyDescent="0.35"/>
  <sheetData>
    <row r="8" spans="2:10" ht="21" x14ac:dyDescent="0.35">
      <c r="B8" s="60" t="s">
        <v>52</v>
      </c>
    </row>
    <row r="11" spans="2:10" x14ac:dyDescent="0.35">
      <c r="B11" s="86" t="s">
        <v>73</v>
      </c>
      <c r="C11" s="86"/>
      <c r="D11" s="86"/>
      <c r="E11" s="86"/>
      <c r="F11" s="86"/>
      <c r="G11" s="86"/>
      <c r="H11" s="86"/>
      <c r="I11" s="86"/>
      <c r="J11" s="86"/>
    </row>
    <row r="12" spans="2:10" x14ac:dyDescent="0.35">
      <c r="B12" s="62"/>
      <c r="C12" s="63"/>
      <c r="D12" s="63"/>
      <c r="E12" s="63"/>
      <c r="F12" s="63"/>
      <c r="G12" s="63"/>
      <c r="H12" s="63"/>
      <c r="I12" s="63"/>
      <c r="J12" s="63"/>
    </row>
    <row r="13" spans="2:10" x14ac:dyDescent="0.35">
      <c r="B13" s="87" t="s">
        <v>74</v>
      </c>
      <c r="C13" s="88"/>
      <c r="D13" s="88"/>
      <c r="E13" s="88"/>
      <c r="F13" s="88"/>
      <c r="G13" s="88"/>
      <c r="H13" s="88"/>
      <c r="I13" s="88"/>
      <c r="J13" s="88"/>
    </row>
    <row r="14" spans="2:10" x14ac:dyDescent="0.35">
      <c r="B14" s="64"/>
      <c r="C14" s="65"/>
      <c r="D14" s="65"/>
      <c r="E14" s="63"/>
      <c r="F14" s="63"/>
      <c r="G14" s="63"/>
      <c r="H14" s="63"/>
      <c r="I14" s="63"/>
      <c r="J14" s="63"/>
    </row>
    <row r="15" spans="2:10" x14ac:dyDescent="0.35">
      <c r="B15" s="87" t="s">
        <v>75</v>
      </c>
      <c r="C15" s="88"/>
      <c r="D15" s="88"/>
      <c r="E15" s="88"/>
      <c r="F15" s="88"/>
      <c r="G15" s="88"/>
      <c r="H15" s="88"/>
      <c r="I15" s="88"/>
      <c r="J15" s="88"/>
    </row>
    <row r="16" spans="2:10" x14ac:dyDescent="0.35">
      <c r="B16" s="63"/>
      <c r="C16" s="63"/>
      <c r="D16" s="63"/>
      <c r="E16" s="63"/>
      <c r="F16" s="63"/>
      <c r="G16" s="63"/>
      <c r="H16" s="63"/>
      <c r="I16" s="63"/>
      <c r="J16" s="63"/>
    </row>
    <row r="17" spans="2:10" x14ac:dyDescent="0.35">
      <c r="B17" s="65" t="s">
        <v>76</v>
      </c>
      <c r="C17" s="65"/>
      <c r="D17" s="65"/>
      <c r="E17" s="65"/>
      <c r="F17" s="65"/>
      <c r="G17" s="65"/>
      <c r="H17" s="65"/>
      <c r="I17" s="63"/>
      <c r="J17" s="63"/>
    </row>
    <row r="20" spans="2:10" x14ac:dyDescent="0.35">
      <c r="B20" s="61"/>
      <c r="C20" s="61"/>
    </row>
    <row r="26" spans="2:10" x14ac:dyDescent="0.35">
      <c r="D26" s="89" t="s">
        <v>9</v>
      </c>
      <c r="E26" s="90"/>
      <c r="F26" s="91"/>
      <c r="G26" s="8"/>
    </row>
    <row r="27" spans="2:10" x14ac:dyDescent="0.35">
      <c r="D27" s="8" t="s">
        <v>10</v>
      </c>
      <c r="E27" s="12" t="s">
        <v>64</v>
      </c>
      <c r="F27" s="8"/>
      <c r="G27" s="8"/>
    </row>
    <row r="28" spans="2:10" x14ac:dyDescent="0.35">
      <c r="D28" s="8" t="s">
        <v>11</v>
      </c>
      <c r="E28" s="89" t="s">
        <v>59</v>
      </c>
      <c r="F28" s="90"/>
      <c r="G28" s="91"/>
    </row>
  </sheetData>
  <mergeCells count="5">
    <mergeCell ref="B11:J11"/>
    <mergeCell ref="B13:J13"/>
    <mergeCell ref="B15:J15"/>
    <mergeCell ref="D26:F26"/>
    <mergeCell ref="E28:G28"/>
  </mergeCells>
  <hyperlinks>
    <hyperlink ref="B14:D14" location="'Bruttostundenverdienste Index'!A1" display="Veränderung der durchschnittlichen realen Bruttostundenlöhne der Vollzeitbeschäftigten nach ausgewählten Wirtschaftszweigen und Leistungsgruppen, 2010-2019" xr:uid="{DC1C6011-61B5-4CBB-B80F-3A9EDD4D1E9B}"/>
    <hyperlink ref="B20:C20" location="'Durchschnittliche Wachstumsrate'!A1" display="Durchschnittliches Wachstum der Bruttostundenlöhne der Vollzeitbeschäftigten pro Jahr nach ausgewählten Wirtschaftszweigen und Leistungsgruppen" xr:uid="{25C8B2D8-7B21-4278-A816-D53797D7FC94}"/>
    <hyperlink ref="B11:J11" location="'Armutsquoten D Ost und West'!A1" display="Entwicklung der relativen Einkommensarmut (in Prozent) in Deutschland, Ost- und Westdeutschland, 2005–2020" xr:uid="{BA200DDB-C1BA-4636-B803-EB6B987A1228}"/>
    <hyperlink ref="B13:J13" location="'Armutsquoten Altersgruppen'!A1" display="Entwicklung der relativen Einkommensarmut (in Prozent) von Kindern und Älteren in Deutschland, 2005-2020" xr:uid="{0DECE65C-75FA-40B4-B7E1-CF89C7C4D0F5}"/>
    <hyperlink ref="B15:J15" location="'Armutsquoten Erwerbsstatus'!A1" display="Entwicklung der relativen Einkommensarmut (in Prozent) nach Erwerbsstatus in Deutschland, 2005–2020" xr:uid="{D731F3E7-6B51-4BEE-9D3C-922E54DC669D}"/>
    <hyperlink ref="B17:H17" location="Armutsgrenzen!A1" display="Entwicklung der Armutsgrenzen bei unterschiedlichen Haushaltstypen (in Euro), 2005–2020" xr:uid="{AE2E77C3-92DD-4339-A7DC-52BD6A5BEDFD}"/>
    <hyperlink ref="E28" r:id="rId1" display="eric-seils [at] boeckler.de" xr:uid="{05416801-BA1E-4D1A-B042-4AD57FA48FD2}"/>
    <hyperlink ref="D26" r:id="rId2" xr:uid="{4EA86B21-7598-4289-AB78-8724D6A63787}"/>
    <hyperlink ref="E28:G28" r:id="rId3" display="dorothee-spannagel [at] boeckler.de" xr:uid="{458B71A6-8BBC-4752-90CA-390C33674741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D2E81-1E72-4173-A88D-FA7B7EDE227B}">
  <sheetPr>
    <tabColor theme="6"/>
  </sheetPr>
  <dimension ref="B2:N46"/>
  <sheetViews>
    <sheetView topLeftCell="A6" workbookViewId="0">
      <selection activeCell="J25" sqref="J25"/>
    </sheetView>
  </sheetViews>
  <sheetFormatPr baseColWidth="10" defaultColWidth="11.453125" defaultRowHeight="14.5" x14ac:dyDescent="0.35"/>
  <cols>
    <col min="1" max="1" width="11.453125" style="8"/>
    <col min="2" max="2" width="12.7265625" style="8" customWidth="1"/>
    <col min="3" max="3" width="14.1796875" style="8" customWidth="1"/>
    <col min="4" max="8" width="11.453125" style="8"/>
    <col min="9" max="9" width="14.7265625" style="8" customWidth="1"/>
    <col min="10" max="16384" width="11.453125" style="8"/>
  </cols>
  <sheetData>
    <row r="2" spans="2:11" x14ac:dyDescent="0.35">
      <c r="B2" s="1" t="s">
        <v>0</v>
      </c>
    </row>
    <row r="3" spans="2:11" x14ac:dyDescent="0.35">
      <c r="B3" s="1"/>
    </row>
    <row r="4" spans="2:11" x14ac:dyDescent="0.35">
      <c r="B4" s="3" t="s">
        <v>39</v>
      </c>
      <c r="H4" s="3" t="s">
        <v>66</v>
      </c>
    </row>
    <row r="5" spans="2:11" ht="15.5" x14ac:dyDescent="0.35">
      <c r="B5" s="32"/>
      <c r="H5" s="32"/>
    </row>
    <row r="6" spans="2:11" x14ac:dyDescent="0.35">
      <c r="B6" s="3" t="s">
        <v>1</v>
      </c>
      <c r="H6" s="3" t="s">
        <v>1</v>
      </c>
    </row>
    <row r="7" spans="2:11" x14ac:dyDescent="0.35">
      <c r="B7" s="3" t="s">
        <v>40</v>
      </c>
      <c r="H7" s="3" t="s">
        <v>72</v>
      </c>
    </row>
    <row r="8" spans="2:11" x14ac:dyDescent="0.35">
      <c r="B8" s="21" t="s">
        <v>41</v>
      </c>
      <c r="H8" s="21" t="s">
        <v>41</v>
      </c>
    </row>
    <row r="9" spans="2:11" x14ac:dyDescent="0.35">
      <c r="B9" s="21" t="s">
        <v>42</v>
      </c>
      <c r="H9" s="21" t="s">
        <v>42</v>
      </c>
    </row>
    <row r="11" spans="2:11" x14ac:dyDescent="0.35">
      <c r="B11" s="20" t="s">
        <v>4</v>
      </c>
      <c r="C11" s="5" t="s">
        <v>5</v>
      </c>
      <c r="D11" s="5" t="s">
        <v>43</v>
      </c>
      <c r="E11" s="5" t="s">
        <v>44</v>
      </c>
      <c r="H11" s="20" t="s">
        <v>4</v>
      </c>
      <c r="I11" s="5" t="s">
        <v>5</v>
      </c>
      <c r="J11" s="33" t="s">
        <v>43</v>
      </c>
      <c r="K11" s="33" t="s">
        <v>44</v>
      </c>
    </row>
    <row r="12" spans="2:11" x14ac:dyDescent="0.35">
      <c r="B12" s="19">
        <v>2005</v>
      </c>
      <c r="C12" s="34">
        <v>14.7</v>
      </c>
      <c r="D12" s="11">
        <v>20.399999999999999</v>
      </c>
      <c r="E12" s="11">
        <v>13.2</v>
      </c>
      <c r="H12" s="78">
        <v>2020</v>
      </c>
      <c r="I12" s="81">
        <v>16.2</v>
      </c>
      <c r="J12" s="81">
        <v>18.399999999999999</v>
      </c>
      <c r="K12" s="81">
        <v>15.6</v>
      </c>
    </row>
    <row r="13" spans="2:11" x14ac:dyDescent="0.35">
      <c r="B13" s="19">
        <v>2006</v>
      </c>
      <c r="C13" s="34">
        <v>14</v>
      </c>
      <c r="D13" s="11">
        <v>19.2</v>
      </c>
      <c r="E13" s="11">
        <v>12.7</v>
      </c>
      <c r="H13" s="19">
        <v>2021</v>
      </c>
      <c r="I13" s="83">
        <v>16.899999999999999</v>
      </c>
      <c r="J13" s="84">
        <v>18</v>
      </c>
      <c r="K13" s="84">
        <v>16.7</v>
      </c>
    </row>
    <row r="14" spans="2:11" x14ac:dyDescent="0.35">
      <c r="B14" s="19">
        <v>2007</v>
      </c>
      <c r="C14" s="34">
        <v>14.3</v>
      </c>
      <c r="D14" s="11">
        <v>19.5</v>
      </c>
      <c r="E14" s="11">
        <v>12.9</v>
      </c>
      <c r="H14" s="19">
        <v>2022</v>
      </c>
      <c r="I14" s="83">
        <v>16.7</v>
      </c>
      <c r="J14" s="84">
        <v>17.100000000000001</v>
      </c>
      <c r="K14" s="84">
        <v>16.600000000000001</v>
      </c>
    </row>
    <row r="15" spans="2:11" x14ac:dyDescent="0.35">
      <c r="B15" s="19">
        <v>2008</v>
      </c>
      <c r="C15" s="34">
        <v>14.4</v>
      </c>
      <c r="D15" s="11">
        <v>19.5</v>
      </c>
      <c r="E15" s="11">
        <v>13.1</v>
      </c>
    </row>
    <row r="16" spans="2:11" x14ac:dyDescent="0.35">
      <c r="B16" s="19">
        <v>2009</v>
      </c>
      <c r="C16" s="34">
        <v>14.6</v>
      </c>
      <c r="D16" s="11">
        <v>19.5</v>
      </c>
      <c r="E16" s="11">
        <v>13.3</v>
      </c>
    </row>
    <row r="17" spans="2:14" x14ac:dyDescent="0.35">
      <c r="B17" s="19">
        <v>2010</v>
      </c>
      <c r="C17" s="34">
        <v>14.5</v>
      </c>
      <c r="D17" s="11">
        <v>19</v>
      </c>
      <c r="E17" s="11">
        <v>13.3</v>
      </c>
    </row>
    <row r="18" spans="2:14" x14ac:dyDescent="0.35">
      <c r="B18" s="19">
        <v>2011</v>
      </c>
      <c r="C18" s="34">
        <v>15</v>
      </c>
      <c r="D18" s="11">
        <v>19.399999999999999</v>
      </c>
      <c r="E18" s="11">
        <v>13.8</v>
      </c>
    </row>
    <row r="19" spans="2:14" x14ac:dyDescent="0.35">
      <c r="B19" s="19">
        <v>2012</v>
      </c>
      <c r="C19" s="34">
        <v>15</v>
      </c>
      <c r="D19" s="11">
        <v>19.600000000000001</v>
      </c>
      <c r="E19" s="11">
        <v>13.9</v>
      </c>
    </row>
    <row r="20" spans="2:14" x14ac:dyDescent="0.35">
      <c r="B20" s="35">
        <v>2013</v>
      </c>
      <c r="C20" s="34">
        <v>15.5</v>
      </c>
      <c r="D20" s="11">
        <v>19.8</v>
      </c>
      <c r="E20" s="11">
        <v>14.4</v>
      </c>
    </row>
    <row r="21" spans="2:14" x14ac:dyDescent="0.35">
      <c r="B21" s="35">
        <v>2014</v>
      </c>
      <c r="C21" s="34">
        <v>15.4</v>
      </c>
      <c r="D21" s="11">
        <v>19.2</v>
      </c>
      <c r="E21" s="11">
        <v>14.5</v>
      </c>
    </row>
    <row r="22" spans="2:14" x14ac:dyDescent="0.35">
      <c r="B22" s="35">
        <v>2015</v>
      </c>
      <c r="C22" s="34">
        <v>15.7</v>
      </c>
      <c r="D22" s="11">
        <v>19.7</v>
      </c>
      <c r="E22" s="11">
        <v>14.7</v>
      </c>
    </row>
    <row r="23" spans="2:14" x14ac:dyDescent="0.35">
      <c r="B23" s="35">
        <v>2016</v>
      </c>
      <c r="C23" s="34">
        <v>15.7</v>
      </c>
      <c r="D23" s="11">
        <v>18.399999999999999</v>
      </c>
      <c r="E23" s="11">
        <v>15</v>
      </c>
    </row>
    <row r="24" spans="2:14" x14ac:dyDescent="0.35">
      <c r="B24" s="35">
        <v>2017</v>
      </c>
      <c r="C24" s="34">
        <v>15.8</v>
      </c>
      <c r="D24" s="11">
        <v>17.8</v>
      </c>
      <c r="E24" s="11">
        <v>15.3</v>
      </c>
    </row>
    <row r="25" spans="2:14" x14ac:dyDescent="0.35">
      <c r="B25" s="35">
        <v>2018</v>
      </c>
      <c r="C25" s="34">
        <v>15.5</v>
      </c>
      <c r="D25" s="11">
        <v>17.5</v>
      </c>
      <c r="E25" s="11">
        <v>15</v>
      </c>
    </row>
    <row r="26" spans="2:14" x14ac:dyDescent="0.35">
      <c r="B26" s="35">
        <v>2019</v>
      </c>
      <c r="C26" s="34">
        <v>15.9</v>
      </c>
      <c r="D26" s="11">
        <v>17.899999999999999</v>
      </c>
      <c r="E26" s="11">
        <v>15.4</v>
      </c>
      <c r="F26" s="36"/>
    </row>
    <row r="27" spans="2:14" x14ac:dyDescent="0.35">
      <c r="H27" s="9"/>
      <c r="I27" s="9"/>
      <c r="J27" s="9"/>
      <c r="K27" s="9"/>
    </row>
    <row r="28" spans="2:14" x14ac:dyDescent="0.35">
      <c r="B28" s="8" t="s">
        <v>7</v>
      </c>
      <c r="C28" s="8" t="s">
        <v>63</v>
      </c>
      <c r="N28" s="9"/>
    </row>
    <row r="29" spans="2:14" x14ac:dyDescent="0.35">
      <c r="B29" s="8" t="s">
        <v>8</v>
      </c>
      <c r="C29" s="70" t="s">
        <v>61</v>
      </c>
      <c r="D29" s="71"/>
      <c r="N29" s="9"/>
    </row>
    <row r="30" spans="2:14" x14ac:dyDescent="0.35">
      <c r="C30" s="67" t="s">
        <v>53</v>
      </c>
      <c r="D30" s="68"/>
      <c r="E30" s="68"/>
      <c r="F30" s="68"/>
      <c r="G30" s="68"/>
      <c r="L30" s="68"/>
      <c r="M30" s="69"/>
      <c r="N30" s="9"/>
    </row>
    <row r="31" spans="2:14" x14ac:dyDescent="0.35">
      <c r="B31" s="8" t="s">
        <v>45</v>
      </c>
      <c r="C31" s="8" t="s">
        <v>55</v>
      </c>
      <c r="D31" s="9"/>
      <c r="E31" s="9"/>
    </row>
    <row r="32" spans="2:14" ht="15.5" x14ac:dyDescent="0.35">
      <c r="B32" s="7"/>
      <c r="C32" s="8" t="s">
        <v>67</v>
      </c>
    </row>
    <row r="33" spans="2:7" x14ac:dyDescent="0.35">
      <c r="B33" s="9"/>
      <c r="C33" s="8" t="s">
        <v>69</v>
      </c>
    </row>
    <row r="34" spans="2:7" x14ac:dyDescent="0.35">
      <c r="B34" s="31"/>
    </row>
    <row r="35" spans="2:7" x14ac:dyDescent="0.35">
      <c r="B35" s="31"/>
    </row>
    <row r="36" spans="2:7" x14ac:dyDescent="0.35">
      <c r="B36" s="31"/>
      <c r="D36" s="89" t="s">
        <v>9</v>
      </c>
      <c r="E36" s="90"/>
      <c r="F36" s="91"/>
    </row>
    <row r="37" spans="2:7" x14ac:dyDescent="0.35">
      <c r="B37" s="9"/>
      <c r="C37" s="9"/>
      <c r="D37" s="8" t="s">
        <v>10</v>
      </c>
      <c r="E37" s="12" t="s">
        <v>68</v>
      </c>
    </row>
    <row r="38" spans="2:7" x14ac:dyDescent="0.35">
      <c r="B38" s="9"/>
      <c r="C38" s="9"/>
      <c r="D38" s="8" t="s">
        <v>11</v>
      </c>
      <c r="E38" s="89" t="s">
        <v>59</v>
      </c>
      <c r="F38" s="90"/>
      <c r="G38" s="91"/>
    </row>
    <row r="39" spans="2:7" x14ac:dyDescent="0.35">
      <c r="B39" s="9"/>
      <c r="C39" s="9"/>
    </row>
    <row r="46" spans="2:7" ht="15.75" customHeight="1" x14ac:dyDescent="0.35"/>
  </sheetData>
  <mergeCells count="2">
    <mergeCell ref="D36:F36"/>
    <mergeCell ref="E38:G38"/>
  </mergeCells>
  <hyperlinks>
    <hyperlink ref="C28:I28" r:id="rId1" display="http://www.amtliche-sozialberichterstattung.de/A1armutsgefaehrdungsquoten.html" xr:uid="{B320682A-906E-4EAF-A625-2BFEAF1349F1}"/>
    <hyperlink ref="D36" r:id="rId2" xr:uid="{C3E1D775-53B3-46F0-B307-407509A02A92}"/>
    <hyperlink ref="C30" r:id="rId3" xr:uid="{B8AE8183-1306-46A0-B3B6-0028281016C9}"/>
    <hyperlink ref="E38" r:id="rId4" display="eric-seils [at] boeckler.de" xr:uid="{2241950E-B601-459B-A9F4-211CBF7C114C}"/>
    <hyperlink ref="E38:G38" r:id="rId5" display="dorothee-spannagel [at] boeckler.de" xr:uid="{0027331F-B18B-4322-B310-4C5BD9B0B957}"/>
  </hyperlinks>
  <pageMargins left="0.7" right="0.7" top="0.78740157499999996" bottom="0.78740157499999996" header="0.3" footer="0.3"/>
  <pageSetup paperSize="9" orientation="portrait" r:id="rId6"/>
  <drawing r:id="rId7"/>
  <tableParts count="2"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B1:Q37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11.453125" style="2"/>
    <col min="2" max="2" width="12.7265625" style="2" customWidth="1"/>
    <col min="3" max="3" width="15" style="2" customWidth="1"/>
    <col min="4" max="4" width="11.453125" style="2"/>
    <col min="5" max="5" width="15.7265625" style="2" bestFit="1" customWidth="1"/>
    <col min="6" max="8" width="11.453125" style="2"/>
    <col min="9" max="9" width="15.453125" style="2" customWidth="1"/>
    <col min="10" max="11" width="14" style="2" customWidth="1"/>
    <col min="12" max="16384" width="11.453125" style="2"/>
  </cols>
  <sheetData>
    <row r="1" spans="2:11" s="8" customFormat="1" x14ac:dyDescent="0.35"/>
    <row r="2" spans="2:11" s="8" customFormat="1" x14ac:dyDescent="0.35">
      <c r="B2" s="1" t="s">
        <v>0</v>
      </c>
      <c r="H2" s="1"/>
    </row>
    <row r="3" spans="2:11" s="8" customFormat="1" x14ac:dyDescent="0.35">
      <c r="B3" s="1"/>
      <c r="H3" s="1"/>
    </row>
    <row r="4" spans="2:11" s="8" customFormat="1" x14ac:dyDescent="0.35">
      <c r="B4" s="3" t="s">
        <v>56</v>
      </c>
      <c r="H4" s="3" t="s">
        <v>81</v>
      </c>
    </row>
    <row r="5" spans="2:11" s="8" customFormat="1" x14ac:dyDescent="0.35">
      <c r="B5" s="3"/>
      <c r="H5" s="3"/>
    </row>
    <row r="6" spans="2:11" s="8" customFormat="1" x14ac:dyDescent="0.35">
      <c r="B6" s="3" t="s">
        <v>1</v>
      </c>
      <c r="H6" s="3" t="s">
        <v>1</v>
      </c>
    </row>
    <row r="7" spans="2:11" s="8" customFormat="1" x14ac:dyDescent="0.35">
      <c r="B7" s="3" t="s">
        <v>57</v>
      </c>
      <c r="H7" s="3" t="s">
        <v>77</v>
      </c>
    </row>
    <row r="8" spans="2:11" s="8" customFormat="1" x14ac:dyDescent="0.35">
      <c r="B8" s="4" t="s">
        <v>2</v>
      </c>
      <c r="H8" s="4" t="s">
        <v>2</v>
      </c>
    </row>
    <row r="9" spans="2:11" s="8" customFormat="1" x14ac:dyDescent="0.35">
      <c r="B9" s="4" t="s">
        <v>3</v>
      </c>
      <c r="H9" s="4" t="s">
        <v>3</v>
      </c>
    </row>
    <row r="10" spans="2:11" s="8" customFormat="1" x14ac:dyDescent="0.35"/>
    <row r="11" spans="2:11" s="8" customFormat="1" x14ac:dyDescent="0.35">
      <c r="B11" s="20" t="s">
        <v>4</v>
      </c>
      <c r="C11" s="5" t="s">
        <v>5</v>
      </c>
      <c r="D11" s="5" t="s">
        <v>6</v>
      </c>
      <c r="E11" s="5" t="s">
        <v>58</v>
      </c>
      <c r="H11" s="20" t="s">
        <v>4</v>
      </c>
      <c r="I11" s="5" t="s">
        <v>5</v>
      </c>
      <c r="J11" s="5" t="s">
        <v>6</v>
      </c>
      <c r="K11" s="5" t="s">
        <v>58</v>
      </c>
    </row>
    <row r="12" spans="2:11" s="8" customFormat="1" x14ac:dyDescent="0.35">
      <c r="B12" s="19">
        <v>2005</v>
      </c>
      <c r="C12" s="10">
        <v>14.7</v>
      </c>
      <c r="D12" s="11">
        <v>19.5</v>
      </c>
      <c r="E12" s="11">
        <v>11</v>
      </c>
      <c r="H12" s="78">
        <v>2020</v>
      </c>
      <c r="I12" s="79">
        <v>16.2</v>
      </c>
      <c r="J12" s="80">
        <v>20.399999999999999</v>
      </c>
      <c r="K12" s="80">
        <v>16.3</v>
      </c>
    </row>
    <row r="13" spans="2:11" s="8" customFormat="1" x14ac:dyDescent="0.35">
      <c r="B13" s="19">
        <v>2006</v>
      </c>
      <c r="C13" s="10">
        <v>14</v>
      </c>
      <c r="D13" s="11">
        <v>18.600000000000001</v>
      </c>
      <c r="E13" s="11">
        <v>10.4</v>
      </c>
      <c r="H13" s="74">
        <v>2021</v>
      </c>
      <c r="I13" s="75">
        <v>16.899999999999999</v>
      </c>
      <c r="J13" s="84">
        <v>21.3</v>
      </c>
      <c r="K13" s="84">
        <v>17.600000000000001</v>
      </c>
    </row>
    <row r="14" spans="2:11" s="8" customFormat="1" x14ac:dyDescent="0.35">
      <c r="B14" s="19">
        <v>2007</v>
      </c>
      <c r="C14" s="10">
        <v>14.3</v>
      </c>
      <c r="D14" s="11">
        <v>18.399999999999999</v>
      </c>
      <c r="E14" s="11">
        <v>11.3</v>
      </c>
      <c r="H14" s="74">
        <v>2022</v>
      </c>
      <c r="I14" s="75">
        <v>16.7</v>
      </c>
      <c r="J14" s="84">
        <v>21.6</v>
      </c>
      <c r="K14" s="84">
        <v>17.5</v>
      </c>
    </row>
    <row r="15" spans="2:11" s="8" customFormat="1" x14ac:dyDescent="0.35">
      <c r="B15" s="19">
        <v>2008</v>
      </c>
      <c r="C15" s="10">
        <v>14.4</v>
      </c>
      <c r="D15" s="11">
        <v>18.399999999999999</v>
      </c>
      <c r="E15" s="11">
        <v>12</v>
      </c>
    </row>
    <row r="16" spans="2:11" s="8" customFormat="1" x14ac:dyDescent="0.35">
      <c r="B16" s="19">
        <v>2009</v>
      </c>
      <c r="C16" s="10">
        <v>14.6</v>
      </c>
      <c r="D16" s="11">
        <v>18.7</v>
      </c>
      <c r="E16" s="11">
        <v>11.9</v>
      </c>
    </row>
    <row r="17" spans="2:17" s="8" customFormat="1" x14ac:dyDescent="0.35">
      <c r="B17" s="19">
        <v>2010</v>
      </c>
      <c r="C17" s="10">
        <v>14.5</v>
      </c>
      <c r="D17" s="11">
        <v>18.2</v>
      </c>
      <c r="E17" s="11">
        <v>12.3</v>
      </c>
    </row>
    <row r="18" spans="2:17" s="8" customFormat="1" x14ac:dyDescent="0.35">
      <c r="B18" s="19">
        <v>2011</v>
      </c>
      <c r="C18" s="10">
        <v>15</v>
      </c>
      <c r="D18" s="11">
        <v>18.7</v>
      </c>
      <c r="E18" s="11">
        <v>13.2</v>
      </c>
    </row>
    <row r="19" spans="2:17" s="8" customFormat="1" x14ac:dyDescent="0.35">
      <c r="B19" s="19">
        <v>2012</v>
      </c>
      <c r="C19" s="10">
        <v>15</v>
      </c>
      <c r="D19" s="11">
        <v>18.7</v>
      </c>
      <c r="E19" s="11">
        <v>13.6</v>
      </c>
    </row>
    <row r="20" spans="2:17" s="8" customFormat="1" x14ac:dyDescent="0.35">
      <c r="B20" s="35">
        <v>2013</v>
      </c>
      <c r="C20" s="10">
        <v>15.5</v>
      </c>
      <c r="D20" s="11">
        <v>19.2</v>
      </c>
      <c r="E20" s="11">
        <v>14.3</v>
      </c>
    </row>
    <row r="21" spans="2:17" s="8" customFormat="1" x14ac:dyDescent="0.35">
      <c r="B21" s="35">
        <v>2014</v>
      </c>
      <c r="C21" s="10">
        <v>15.4</v>
      </c>
      <c r="D21" s="11">
        <v>19</v>
      </c>
      <c r="E21" s="11">
        <v>14.4</v>
      </c>
    </row>
    <row r="22" spans="2:17" s="8" customFormat="1" x14ac:dyDescent="0.35">
      <c r="B22" s="35">
        <v>2015</v>
      </c>
      <c r="C22" s="10">
        <v>15.7</v>
      </c>
      <c r="D22" s="11">
        <v>19.7</v>
      </c>
      <c r="E22" s="11">
        <v>14.6</v>
      </c>
    </row>
    <row r="23" spans="2:17" s="8" customFormat="1" x14ac:dyDescent="0.35">
      <c r="B23" s="35">
        <v>2016</v>
      </c>
      <c r="C23" s="10">
        <v>15.7</v>
      </c>
      <c r="D23" s="11">
        <v>20.2</v>
      </c>
      <c r="E23" s="11">
        <v>14.8</v>
      </c>
    </row>
    <row r="24" spans="2:17" s="8" customFormat="1" x14ac:dyDescent="0.35">
      <c r="B24" s="35">
        <v>2017</v>
      </c>
      <c r="C24" s="10">
        <v>15.8</v>
      </c>
      <c r="D24" s="11">
        <v>20.399999999999999</v>
      </c>
      <c r="E24" s="11">
        <v>14.6</v>
      </c>
    </row>
    <row r="25" spans="2:17" s="8" customFormat="1" x14ac:dyDescent="0.35">
      <c r="B25" s="35">
        <v>2018</v>
      </c>
      <c r="C25" s="10">
        <v>15.5</v>
      </c>
      <c r="D25" s="11">
        <v>20.100000000000001</v>
      </c>
      <c r="E25" s="11">
        <v>14.7</v>
      </c>
    </row>
    <row r="26" spans="2:17" s="8" customFormat="1" x14ac:dyDescent="0.35">
      <c r="B26" s="35">
        <v>2019</v>
      </c>
      <c r="C26" s="10">
        <v>15.9</v>
      </c>
      <c r="D26" s="11">
        <v>20.5</v>
      </c>
      <c r="E26" s="11">
        <v>15.7</v>
      </c>
    </row>
    <row r="27" spans="2:17" s="8" customFormat="1" x14ac:dyDescent="0.35"/>
    <row r="28" spans="2:17" s="8" customFormat="1" x14ac:dyDescent="0.35">
      <c r="B28" s="8" t="s">
        <v>7</v>
      </c>
      <c r="C28" s="8" t="s">
        <v>63</v>
      </c>
    </row>
    <row r="29" spans="2:17" s="8" customFormat="1" x14ac:dyDescent="0.35">
      <c r="B29" s="8" t="s">
        <v>8</v>
      </c>
      <c r="C29" s="13" t="s">
        <v>60</v>
      </c>
      <c r="D29" s="14"/>
      <c r="E29" s="14"/>
      <c r="F29" s="14"/>
      <c r="G29" s="14"/>
      <c r="H29" s="14"/>
      <c r="I29" s="15"/>
      <c r="J29" s="9"/>
      <c r="K29" s="9"/>
      <c r="L29" s="9"/>
      <c r="M29" s="9"/>
    </row>
    <row r="30" spans="2:17" x14ac:dyDescent="0.35">
      <c r="B30" s="6"/>
      <c r="C30" s="89" t="s">
        <v>53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1"/>
      <c r="Q30" s="8"/>
    </row>
    <row r="31" spans="2:17" x14ac:dyDescent="0.35">
      <c r="B31" s="8" t="s">
        <v>45</v>
      </c>
      <c r="C31" s="8" t="s">
        <v>55</v>
      </c>
    </row>
    <row r="32" spans="2:17" x14ac:dyDescent="0.35">
      <c r="B32" s="6"/>
      <c r="C32" s="8" t="s">
        <v>67</v>
      </c>
    </row>
    <row r="33" spans="2:7" x14ac:dyDescent="0.35">
      <c r="B33" s="6"/>
      <c r="C33" s="8" t="s">
        <v>69</v>
      </c>
    </row>
    <row r="34" spans="2:7" x14ac:dyDescent="0.35">
      <c r="B34" s="6"/>
      <c r="C34" s="6"/>
      <c r="D34" s="9"/>
      <c r="E34" s="8"/>
      <c r="F34" s="8"/>
      <c r="G34" s="8"/>
    </row>
    <row r="35" spans="2:7" x14ac:dyDescent="0.35">
      <c r="B35" s="6"/>
      <c r="C35" s="6"/>
      <c r="D35" s="16" t="s">
        <v>9</v>
      </c>
      <c r="E35" s="17"/>
      <c r="F35" s="18"/>
      <c r="G35" s="8"/>
    </row>
    <row r="36" spans="2:7" x14ac:dyDescent="0.35">
      <c r="B36" s="6"/>
      <c r="C36" s="6"/>
      <c r="D36" s="8" t="s">
        <v>10</v>
      </c>
      <c r="E36" s="12" t="s">
        <v>68</v>
      </c>
      <c r="F36" s="8"/>
      <c r="G36" s="8"/>
    </row>
    <row r="37" spans="2:7" x14ac:dyDescent="0.35">
      <c r="B37" s="6"/>
      <c r="C37" s="6"/>
      <c r="D37" s="8" t="s">
        <v>11</v>
      </c>
      <c r="E37" s="89" t="s">
        <v>59</v>
      </c>
      <c r="F37" s="90"/>
      <c r="G37" s="91"/>
    </row>
  </sheetData>
  <mergeCells count="2">
    <mergeCell ref="E37:G37"/>
    <mergeCell ref="C30:P30"/>
  </mergeCells>
  <hyperlinks>
    <hyperlink ref="D35" r:id="rId1" xr:uid="{00000000-0004-0000-0000-000001000000}"/>
    <hyperlink ref="C30" r:id="rId2" xr:uid="{B66B81FE-85ED-40F9-8A26-95D826FE5C20}"/>
    <hyperlink ref="E37" r:id="rId3" display="eric-seils [at] boeckler.de" xr:uid="{D708348D-C812-4A72-A6EF-EF7EE428AA2A}"/>
    <hyperlink ref="E37:G37" r:id="rId4" display="dorothee-spannagel [at] boeckler.de" xr:uid="{DB864A57-E275-4398-95FC-7301AECC20F3}"/>
  </hyperlinks>
  <pageMargins left="0.7" right="0.7" top="0.78740157499999996" bottom="0.78740157499999996" header="0.3" footer="0.3"/>
  <pageSetup paperSize="9" orientation="portrait" r:id="rId5"/>
  <drawing r:id="rId6"/>
  <tableParts count="2"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9BB7-D26D-4F68-8A07-8BE785EA7A83}">
  <sheetPr>
    <tabColor theme="6"/>
  </sheetPr>
  <dimension ref="A2:P38"/>
  <sheetViews>
    <sheetView workbookViewId="0">
      <selection activeCell="H4" sqref="H4"/>
    </sheetView>
  </sheetViews>
  <sheetFormatPr baseColWidth="10" defaultColWidth="11.453125" defaultRowHeight="14.5" x14ac:dyDescent="0.35"/>
  <cols>
    <col min="1" max="1" width="11.453125" style="38"/>
    <col min="2" max="2" width="12.7265625" style="38" customWidth="1"/>
    <col min="3" max="3" width="14.81640625" style="38" customWidth="1"/>
    <col min="4" max="5" width="17" style="38" customWidth="1"/>
    <col min="6" max="8" width="11.453125" style="38"/>
    <col min="9" max="9" width="15" style="38" customWidth="1"/>
    <col min="10" max="10" width="15.54296875" style="38" customWidth="1"/>
    <col min="11" max="11" width="15.453125" style="38" customWidth="1"/>
    <col min="12" max="16384" width="11.453125" style="38"/>
  </cols>
  <sheetData>
    <row r="2" spans="1:11" x14ac:dyDescent="0.35">
      <c r="A2" s="37"/>
      <c r="B2" s="37" t="s">
        <v>0</v>
      </c>
      <c r="H2" s="37"/>
    </row>
    <row r="3" spans="1:11" x14ac:dyDescent="0.35">
      <c r="A3" s="37"/>
      <c r="B3" s="37"/>
      <c r="H3" s="37"/>
    </row>
    <row r="4" spans="1:11" x14ac:dyDescent="0.35">
      <c r="A4" s="37"/>
      <c r="B4" s="39" t="s">
        <v>46</v>
      </c>
      <c r="H4" s="39" t="s">
        <v>79</v>
      </c>
    </row>
    <row r="5" spans="1:11" x14ac:dyDescent="0.35">
      <c r="B5" s="39"/>
      <c r="H5" s="39"/>
    </row>
    <row r="6" spans="1:11" x14ac:dyDescent="0.35">
      <c r="B6" s="39" t="s">
        <v>1</v>
      </c>
      <c r="H6" s="39" t="s">
        <v>1</v>
      </c>
    </row>
    <row r="7" spans="1:11" x14ac:dyDescent="0.35">
      <c r="B7" s="39" t="s">
        <v>47</v>
      </c>
      <c r="H7" s="39" t="s">
        <v>78</v>
      </c>
    </row>
    <row r="8" spans="1:11" x14ac:dyDescent="0.35">
      <c r="B8" s="40" t="s">
        <v>48</v>
      </c>
      <c r="H8" s="40" t="s">
        <v>48</v>
      </c>
    </row>
    <row r="9" spans="1:11" x14ac:dyDescent="0.35">
      <c r="B9" s="40" t="s">
        <v>49</v>
      </c>
      <c r="H9" s="40" t="s">
        <v>49</v>
      </c>
    </row>
    <row r="11" spans="1:11" x14ac:dyDescent="0.35">
      <c r="B11" s="42" t="s">
        <v>4</v>
      </c>
      <c r="C11" s="41" t="s">
        <v>5</v>
      </c>
      <c r="D11" s="41" t="s">
        <v>50</v>
      </c>
      <c r="E11" s="41" t="s">
        <v>51</v>
      </c>
      <c r="H11" s="42" t="s">
        <v>4</v>
      </c>
      <c r="I11" s="41" t="s">
        <v>5</v>
      </c>
      <c r="J11" s="41" t="s">
        <v>50</v>
      </c>
      <c r="K11" s="41" t="s">
        <v>51</v>
      </c>
    </row>
    <row r="12" spans="1:11" x14ac:dyDescent="0.35">
      <c r="B12" s="44">
        <v>2005</v>
      </c>
      <c r="C12" s="43">
        <v>14.7</v>
      </c>
      <c r="D12" s="43">
        <v>7.3</v>
      </c>
      <c r="E12" s="43">
        <v>49.6</v>
      </c>
      <c r="H12" s="76">
        <v>2020</v>
      </c>
      <c r="I12" s="77">
        <v>16.2</v>
      </c>
      <c r="J12" s="77">
        <v>8.6999999999999993</v>
      </c>
      <c r="K12" s="77">
        <v>52</v>
      </c>
    </row>
    <row r="13" spans="1:11" x14ac:dyDescent="0.35">
      <c r="B13" s="44">
        <v>2006</v>
      </c>
      <c r="C13" s="43">
        <v>14</v>
      </c>
      <c r="D13" s="43">
        <v>7.1</v>
      </c>
      <c r="E13" s="43">
        <v>49.4</v>
      </c>
      <c r="H13" s="72">
        <v>2021</v>
      </c>
      <c r="I13" s="73">
        <v>16.600000000000001</v>
      </c>
      <c r="J13" s="73">
        <v>8.9</v>
      </c>
      <c r="K13" s="73">
        <v>49.4</v>
      </c>
    </row>
    <row r="14" spans="1:11" x14ac:dyDescent="0.35">
      <c r="B14" s="44">
        <v>2007</v>
      </c>
      <c r="C14" s="43">
        <v>14.3</v>
      </c>
      <c r="D14" s="43">
        <v>7.4</v>
      </c>
      <c r="E14" s="43">
        <v>53.5</v>
      </c>
      <c r="H14" s="72">
        <v>2022</v>
      </c>
      <c r="I14" s="73">
        <v>16.600000000000001</v>
      </c>
      <c r="J14" s="73">
        <v>8.8000000000000007</v>
      </c>
      <c r="K14" s="73">
        <v>49.2</v>
      </c>
    </row>
    <row r="15" spans="1:11" x14ac:dyDescent="0.35">
      <c r="B15" s="44">
        <v>2008</v>
      </c>
      <c r="C15" s="43">
        <v>14.4</v>
      </c>
      <c r="D15" s="43">
        <v>7.4</v>
      </c>
      <c r="E15" s="43">
        <v>56</v>
      </c>
    </row>
    <row r="16" spans="1:11" x14ac:dyDescent="0.35">
      <c r="B16" s="44">
        <v>2009</v>
      </c>
      <c r="C16" s="43">
        <v>14.6</v>
      </c>
      <c r="D16" s="43">
        <v>7.5</v>
      </c>
      <c r="E16" s="43">
        <v>53.7</v>
      </c>
    </row>
    <row r="17" spans="2:16" x14ac:dyDescent="0.35">
      <c r="B17" s="44">
        <v>2010</v>
      </c>
      <c r="C17" s="43">
        <v>14.5</v>
      </c>
      <c r="D17" s="43">
        <v>7.5</v>
      </c>
      <c r="E17" s="43">
        <v>54</v>
      </c>
    </row>
    <row r="18" spans="2:16" x14ac:dyDescent="0.35">
      <c r="B18" s="44">
        <v>2011</v>
      </c>
      <c r="C18" s="43">
        <v>15</v>
      </c>
      <c r="D18" s="43">
        <v>7.8</v>
      </c>
      <c r="E18" s="43">
        <v>58.5</v>
      </c>
    </row>
    <row r="19" spans="2:16" x14ac:dyDescent="0.35">
      <c r="B19" s="44">
        <v>2012</v>
      </c>
      <c r="C19" s="43">
        <v>15</v>
      </c>
      <c r="D19" s="43">
        <v>7.6</v>
      </c>
      <c r="E19" s="43">
        <v>59.1</v>
      </c>
    </row>
    <row r="20" spans="2:16" x14ac:dyDescent="0.35">
      <c r="B20" s="66">
        <v>2013</v>
      </c>
      <c r="C20" s="43">
        <v>15.5</v>
      </c>
      <c r="D20" s="43">
        <v>7.8</v>
      </c>
      <c r="E20" s="43">
        <v>58.7</v>
      </c>
    </row>
    <row r="21" spans="2:16" x14ac:dyDescent="0.35">
      <c r="B21" s="66">
        <v>2014</v>
      </c>
      <c r="C21" s="45">
        <v>15.4</v>
      </c>
      <c r="D21" s="45">
        <v>7.6</v>
      </c>
      <c r="E21" s="45">
        <v>57.6</v>
      </c>
    </row>
    <row r="22" spans="2:16" x14ac:dyDescent="0.35">
      <c r="B22" s="46">
        <v>2015</v>
      </c>
      <c r="C22" s="47">
        <v>15.7</v>
      </c>
      <c r="D22" s="48">
        <v>7.8</v>
      </c>
      <c r="E22" s="48">
        <v>59</v>
      </c>
    </row>
    <row r="23" spans="2:16" x14ac:dyDescent="0.35">
      <c r="B23" s="46">
        <v>2016</v>
      </c>
      <c r="C23" s="47">
        <v>15.7</v>
      </c>
      <c r="D23" s="48">
        <v>7.7</v>
      </c>
      <c r="E23" s="48">
        <v>56.9</v>
      </c>
    </row>
    <row r="24" spans="2:16" x14ac:dyDescent="0.35">
      <c r="B24" s="46">
        <v>2017</v>
      </c>
      <c r="C24" s="47">
        <v>15.8</v>
      </c>
      <c r="D24" s="48">
        <v>7.8</v>
      </c>
      <c r="E24" s="48">
        <v>57.2</v>
      </c>
    </row>
    <row r="25" spans="2:16" x14ac:dyDescent="0.35">
      <c r="B25" s="46">
        <v>2018</v>
      </c>
      <c r="C25" s="47">
        <v>15.5</v>
      </c>
      <c r="D25" s="48">
        <v>7.7</v>
      </c>
      <c r="E25" s="48">
        <v>57.4</v>
      </c>
    </row>
    <row r="26" spans="2:16" x14ac:dyDescent="0.35">
      <c r="B26" s="46">
        <v>2019</v>
      </c>
      <c r="C26" s="47">
        <v>15.7</v>
      </c>
      <c r="D26" s="48">
        <v>8</v>
      </c>
      <c r="E26" s="48">
        <v>57.9</v>
      </c>
    </row>
    <row r="27" spans="2:16" x14ac:dyDescent="0.35">
      <c r="B27" s="49"/>
      <c r="E27" s="50"/>
    </row>
    <row r="28" spans="2:16" x14ac:dyDescent="0.35">
      <c r="B28" s="38" t="s">
        <v>7</v>
      </c>
      <c r="C28" s="38" t="s">
        <v>63</v>
      </c>
    </row>
    <row r="29" spans="2:16" x14ac:dyDescent="0.35">
      <c r="B29" s="38" t="s">
        <v>8</v>
      </c>
      <c r="C29" s="51" t="s">
        <v>61</v>
      </c>
      <c r="D29" s="52"/>
      <c r="E29" s="52"/>
      <c r="F29" s="52"/>
      <c r="G29" s="53"/>
      <c r="H29" s="54"/>
      <c r="I29" s="54"/>
      <c r="J29" s="54"/>
      <c r="K29" s="54"/>
      <c r="L29" s="54"/>
      <c r="M29" s="54"/>
      <c r="N29" s="55"/>
      <c r="O29" s="55"/>
      <c r="P29" s="55"/>
    </row>
    <row r="30" spans="2:16" x14ac:dyDescent="0.35">
      <c r="C30" s="89" t="s">
        <v>53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3"/>
    </row>
    <row r="31" spans="2:16" x14ac:dyDescent="0.35">
      <c r="B31" s="8" t="s">
        <v>45</v>
      </c>
      <c r="C31" s="8" t="s">
        <v>55</v>
      </c>
      <c r="D31" s="8"/>
      <c r="E31" s="8"/>
      <c r="F31" s="8"/>
      <c r="G31" s="8"/>
    </row>
    <row r="32" spans="2:16" x14ac:dyDescent="0.35">
      <c r="B32" s="9"/>
      <c r="C32" s="8" t="s">
        <v>67</v>
      </c>
      <c r="D32" s="8"/>
      <c r="E32" s="8"/>
      <c r="F32" s="8"/>
      <c r="G32" s="8"/>
    </row>
    <row r="33" spans="2:7" x14ac:dyDescent="0.35">
      <c r="B33" s="57"/>
      <c r="C33" s="8" t="s">
        <v>69</v>
      </c>
      <c r="D33" s="8"/>
      <c r="E33" s="8"/>
      <c r="F33" s="8"/>
      <c r="G33" s="8"/>
    </row>
    <row r="34" spans="2:7" x14ac:dyDescent="0.35">
      <c r="B34" s="56"/>
      <c r="C34" s="9"/>
      <c r="D34" s="9"/>
      <c r="E34" s="8"/>
      <c r="F34" s="8"/>
      <c r="G34" s="8"/>
    </row>
    <row r="35" spans="2:7" x14ac:dyDescent="0.35">
      <c r="B35" s="56"/>
      <c r="C35" s="9"/>
      <c r="D35" s="67" t="s">
        <v>9</v>
      </c>
      <c r="G35" s="8"/>
    </row>
    <row r="36" spans="2:7" x14ac:dyDescent="0.35">
      <c r="C36" s="9"/>
      <c r="D36" s="8" t="s">
        <v>10</v>
      </c>
      <c r="E36" s="12" t="s">
        <v>70</v>
      </c>
      <c r="F36" s="8"/>
      <c r="G36" s="8"/>
    </row>
    <row r="37" spans="2:7" x14ac:dyDescent="0.35">
      <c r="C37" s="9"/>
      <c r="D37" s="8" t="s">
        <v>11</v>
      </c>
      <c r="E37" s="89" t="s">
        <v>59</v>
      </c>
      <c r="F37" s="90"/>
      <c r="G37" s="91"/>
    </row>
    <row r="38" spans="2:7" x14ac:dyDescent="0.35">
      <c r="C38" s="9"/>
      <c r="D38" s="8"/>
      <c r="E38" s="16"/>
      <c r="F38" s="8"/>
      <c r="G38" s="8"/>
    </row>
  </sheetData>
  <mergeCells count="2">
    <mergeCell ref="C30:N30"/>
    <mergeCell ref="E37:G37"/>
  </mergeCells>
  <hyperlinks>
    <hyperlink ref="C30" r:id="rId1" xr:uid="{1F0022C1-7E68-4561-BA0E-6AD96C6B089E}"/>
    <hyperlink ref="D35" r:id="rId2" xr:uid="{C94D9FAF-A9E2-4CE0-9195-B068B93EBBBD}"/>
    <hyperlink ref="E37" r:id="rId3" display="eric-seils [at] boeckler.de" xr:uid="{BF8EE0EF-B4B2-4A9B-909F-82004E07F1EA}"/>
    <hyperlink ref="E37:G37" r:id="rId4" display="dorothee-spannagel [at] boeckler.de" xr:uid="{58AAA0FB-9C8C-4E65-85C8-595E53CB96D0}"/>
  </hyperlinks>
  <pageMargins left="0.7" right="0.7" top="0.78740157499999996" bottom="0.78740157499999996" header="0.3" footer="0.3"/>
  <pageSetup paperSize="9" orientation="portrait" r:id="rId5"/>
  <drawing r:id="rId6"/>
  <tableParts count="2"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94F0-1230-4B1E-982F-5AF3BF3BE33D}">
  <sheetPr>
    <tabColor theme="6"/>
  </sheetPr>
  <dimension ref="B2:R41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11.453125" style="8"/>
    <col min="2" max="2" width="47.453125" style="8" customWidth="1"/>
    <col min="3" max="3" width="10.81640625" style="8" customWidth="1"/>
    <col min="4" max="4" width="11" style="8" customWidth="1"/>
    <col min="5" max="5" width="10.81640625" style="8" customWidth="1"/>
    <col min="6" max="6" width="11.453125" style="8" customWidth="1"/>
    <col min="7" max="16384" width="11.453125" style="8"/>
  </cols>
  <sheetData>
    <row r="2" spans="2:17" x14ac:dyDescent="0.35">
      <c r="B2" s="1" t="s">
        <v>0</v>
      </c>
    </row>
    <row r="3" spans="2:17" x14ac:dyDescent="0.35">
      <c r="B3" s="1"/>
    </row>
    <row r="4" spans="2:17" x14ac:dyDescent="0.35">
      <c r="B4" s="3" t="s">
        <v>12</v>
      </c>
    </row>
    <row r="5" spans="2:17" x14ac:dyDescent="0.35">
      <c r="B5" s="21" t="s">
        <v>13</v>
      </c>
    </row>
    <row r="6" spans="2:17" x14ac:dyDescent="0.35">
      <c r="B6" s="1"/>
    </row>
    <row r="8" spans="2:17" x14ac:dyDescent="0.35">
      <c r="B8" t="s">
        <v>14</v>
      </c>
      <c r="C8" s="22" t="s">
        <v>15</v>
      </c>
      <c r="D8" s="22" t="s">
        <v>16</v>
      </c>
      <c r="E8" s="22" t="s">
        <v>17</v>
      </c>
      <c r="F8" s="23" t="s">
        <v>18</v>
      </c>
      <c r="G8" s="23" t="s">
        <v>19</v>
      </c>
      <c r="H8" s="23" t="s">
        <v>20</v>
      </c>
      <c r="I8" s="23" t="s">
        <v>21</v>
      </c>
      <c r="J8" s="23" t="s">
        <v>22</v>
      </c>
      <c r="K8" s="23" t="s">
        <v>23</v>
      </c>
      <c r="L8" s="23" t="s">
        <v>24</v>
      </c>
      <c r="M8" s="23" t="s">
        <v>25</v>
      </c>
      <c r="N8" s="23" t="s">
        <v>26</v>
      </c>
      <c r="O8" s="23" t="s">
        <v>27</v>
      </c>
      <c r="P8" s="23" t="s">
        <v>28</v>
      </c>
      <c r="Q8" s="24" t="s">
        <v>29</v>
      </c>
    </row>
    <row r="9" spans="2:17" x14ac:dyDescent="0.35">
      <c r="B9" t="s">
        <v>30</v>
      </c>
      <c r="C9" s="25">
        <v>735.68</v>
      </c>
      <c r="D9" s="25">
        <v>746.28</v>
      </c>
      <c r="E9" s="25">
        <v>764.43</v>
      </c>
      <c r="F9" s="25">
        <v>786.85</v>
      </c>
      <c r="G9" s="25">
        <v>801.49</v>
      </c>
      <c r="H9" s="25">
        <v>826.32</v>
      </c>
      <c r="I9" s="25">
        <v>849.37</v>
      </c>
      <c r="J9" s="25">
        <v>870.38</v>
      </c>
      <c r="K9" s="25">
        <v>892</v>
      </c>
      <c r="L9" s="25">
        <v>916.93</v>
      </c>
      <c r="M9" s="25">
        <v>942.11</v>
      </c>
      <c r="N9" s="25">
        <v>968.91</v>
      </c>
      <c r="O9" s="25">
        <v>999.45</v>
      </c>
      <c r="P9" s="25">
        <v>1035.1500000000001</v>
      </c>
      <c r="Q9" s="25">
        <v>1074</v>
      </c>
    </row>
    <row r="10" spans="2:17" x14ac:dyDescent="0.35">
      <c r="B10" t="s">
        <v>31</v>
      </c>
      <c r="C10" s="25">
        <f>C9+0.3*C9</f>
        <v>956.3839999999999</v>
      </c>
      <c r="D10" s="25">
        <f t="shared" ref="D10:Q10" si="0">D9+0.3*D9</f>
        <v>970.16399999999999</v>
      </c>
      <c r="E10" s="25">
        <f t="shared" si="0"/>
        <v>993.7589999999999</v>
      </c>
      <c r="F10" s="25">
        <f t="shared" si="0"/>
        <v>1022.905</v>
      </c>
      <c r="G10" s="25">
        <f t="shared" si="0"/>
        <v>1041.9369999999999</v>
      </c>
      <c r="H10" s="25">
        <f t="shared" si="0"/>
        <v>1074.2160000000001</v>
      </c>
      <c r="I10" s="25">
        <f t="shared" si="0"/>
        <v>1104.181</v>
      </c>
      <c r="J10" s="25">
        <f t="shared" si="0"/>
        <v>1131.4939999999999</v>
      </c>
      <c r="K10" s="25">
        <f t="shared" si="0"/>
        <v>1159.5999999999999</v>
      </c>
      <c r="L10" s="25">
        <f t="shared" si="0"/>
        <v>1192.009</v>
      </c>
      <c r="M10" s="25">
        <f t="shared" si="0"/>
        <v>1224.7429999999999</v>
      </c>
      <c r="N10" s="25">
        <f t="shared" si="0"/>
        <v>1259.5830000000001</v>
      </c>
      <c r="O10" s="25">
        <f t="shared" si="0"/>
        <v>1299.2850000000001</v>
      </c>
      <c r="P10" s="25">
        <f t="shared" si="0"/>
        <v>1345.6950000000002</v>
      </c>
      <c r="Q10" s="25">
        <f t="shared" si="0"/>
        <v>1396.2</v>
      </c>
    </row>
    <row r="11" spans="2:17" x14ac:dyDescent="0.35">
      <c r="B11" t="s">
        <v>32</v>
      </c>
      <c r="C11" s="25">
        <f>C9+0.3*C9+0.3*C9</f>
        <v>1177.088</v>
      </c>
      <c r="D11" s="25">
        <f t="shared" ref="D11:Q11" si="1">D9+0.3*D9+0.3*D9</f>
        <v>1194.048</v>
      </c>
      <c r="E11" s="25">
        <f t="shared" si="1"/>
        <v>1223.088</v>
      </c>
      <c r="F11" s="25">
        <f t="shared" si="1"/>
        <v>1258.96</v>
      </c>
      <c r="G11" s="25">
        <f t="shared" si="1"/>
        <v>1282.384</v>
      </c>
      <c r="H11" s="25">
        <f t="shared" si="1"/>
        <v>1322.1120000000001</v>
      </c>
      <c r="I11" s="25">
        <f t="shared" si="1"/>
        <v>1358.992</v>
      </c>
      <c r="J11" s="25">
        <f t="shared" si="1"/>
        <v>1392.6079999999999</v>
      </c>
      <c r="K11" s="25">
        <f t="shared" si="1"/>
        <v>1427.1999999999998</v>
      </c>
      <c r="L11" s="25">
        <f t="shared" si="1"/>
        <v>1467.088</v>
      </c>
      <c r="M11" s="25">
        <f t="shared" si="1"/>
        <v>1507.376</v>
      </c>
      <c r="N11" s="25">
        <f t="shared" si="1"/>
        <v>1550.2560000000001</v>
      </c>
      <c r="O11" s="25">
        <f t="shared" si="1"/>
        <v>1599.1200000000001</v>
      </c>
      <c r="P11" s="25">
        <f t="shared" si="1"/>
        <v>1656.2400000000002</v>
      </c>
      <c r="Q11" s="25">
        <f t="shared" si="1"/>
        <v>1718.4</v>
      </c>
    </row>
    <row r="12" spans="2:17" x14ac:dyDescent="0.35">
      <c r="B12" t="s">
        <v>33</v>
      </c>
      <c r="C12" s="25">
        <f t="shared" ref="C12:Q12" si="2">C9+0.5*C9+0.3*C9+0.3*C9</f>
        <v>1544.9279999999999</v>
      </c>
      <c r="D12" s="25">
        <f t="shared" si="2"/>
        <v>1567.1880000000001</v>
      </c>
      <c r="E12" s="25">
        <f t="shared" si="2"/>
        <v>1605.3029999999999</v>
      </c>
      <c r="F12" s="25">
        <f t="shared" si="2"/>
        <v>1652.3850000000002</v>
      </c>
      <c r="G12" s="25">
        <f t="shared" si="2"/>
        <v>1683.1290000000004</v>
      </c>
      <c r="H12" s="25">
        <f t="shared" si="2"/>
        <v>1735.2719999999999</v>
      </c>
      <c r="I12" s="25">
        <f t="shared" si="2"/>
        <v>1783.6769999999999</v>
      </c>
      <c r="J12" s="25">
        <f t="shared" si="2"/>
        <v>1827.798</v>
      </c>
      <c r="K12" s="25">
        <f t="shared" si="2"/>
        <v>1873.1999999999998</v>
      </c>
      <c r="L12" s="25">
        <f t="shared" si="2"/>
        <v>1925.5529999999999</v>
      </c>
      <c r="M12" s="25">
        <f t="shared" si="2"/>
        <v>1978.431</v>
      </c>
      <c r="N12" s="25">
        <f t="shared" si="2"/>
        <v>2034.711</v>
      </c>
      <c r="O12" s="25">
        <f t="shared" si="2"/>
        <v>2098.8450000000003</v>
      </c>
      <c r="P12" s="25">
        <f t="shared" si="2"/>
        <v>2173.8150000000001</v>
      </c>
      <c r="Q12" s="25">
        <f t="shared" si="2"/>
        <v>2255.4</v>
      </c>
    </row>
    <row r="13" spans="2:17" x14ac:dyDescent="0.35">
      <c r="B13" t="s">
        <v>34</v>
      </c>
      <c r="C13" s="25">
        <f t="shared" ref="C13:Q13" si="3">C9+0.5*C9+0.5*C9+0.5*C9</f>
        <v>1839.1999999999998</v>
      </c>
      <c r="D13" s="25">
        <f t="shared" si="3"/>
        <v>1865.6999999999998</v>
      </c>
      <c r="E13" s="25">
        <f t="shared" si="3"/>
        <v>1911.0749999999998</v>
      </c>
      <c r="F13" s="25">
        <f t="shared" si="3"/>
        <v>1967.125</v>
      </c>
      <c r="G13" s="25">
        <f t="shared" si="3"/>
        <v>2003.7249999999999</v>
      </c>
      <c r="H13" s="25">
        <f t="shared" si="3"/>
        <v>2065.8000000000002</v>
      </c>
      <c r="I13" s="25">
        <f t="shared" si="3"/>
        <v>2123.4250000000002</v>
      </c>
      <c r="J13" s="25">
        <f t="shared" si="3"/>
        <v>2175.9499999999998</v>
      </c>
      <c r="K13" s="25">
        <f t="shared" si="3"/>
        <v>2230</v>
      </c>
      <c r="L13" s="25">
        <f t="shared" si="3"/>
        <v>2292.3249999999998</v>
      </c>
      <c r="M13" s="25">
        <f t="shared" si="3"/>
        <v>2355.2750000000001</v>
      </c>
      <c r="N13" s="25">
        <f t="shared" si="3"/>
        <v>2422.2750000000001</v>
      </c>
      <c r="O13" s="25">
        <f t="shared" si="3"/>
        <v>2498.625</v>
      </c>
      <c r="P13" s="25">
        <f t="shared" si="3"/>
        <v>2587.875</v>
      </c>
      <c r="Q13" s="25">
        <f t="shared" si="3"/>
        <v>2685</v>
      </c>
    </row>
    <row r="14" spans="2:17" x14ac:dyDescent="0.35">
      <c r="B14" t="s">
        <v>54</v>
      </c>
      <c r="C14" s="25">
        <f>C9+0.5*C9+(0.5+0.5)*C9+0.3*C9</f>
        <v>2059.904</v>
      </c>
      <c r="D14" s="25">
        <f t="shared" ref="D14:Q14" si="4">D9+0.5*D9+(0.5+0.5)*D9+0.3*D9</f>
        <v>2089.5839999999998</v>
      </c>
      <c r="E14" s="25">
        <f t="shared" si="4"/>
        <v>2140.404</v>
      </c>
      <c r="F14" s="25">
        <f t="shared" si="4"/>
        <v>2203.1799999999998</v>
      </c>
      <c r="G14" s="25">
        <f t="shared" si="4"/>
        <v>2244.172</v>
      </c>
      <c r="H14" s="25">
        <f t="shared" si="4"/>
        <v>2313.6960000000004</v>
      </c>
      <c r="I14" s="25">
        <f t="shared" si="4"/>
        <v>2378.2360000000003</v>
      </c>
      <c r="J14" s="25">
        <f t="shared" si="4"/>
        <v>2437.0639999999999</v>
      </c>
      <c r="K14" s="25">
        <f t="shared" si="4"/>
        <v>2497.6</v>
      </c>
      <c r="L14" s="25">
        <f t="shared" si="4"/>
        <v>2567.4039999999995</v>
      </c>
      <c r="M14" s="25">
        <f t="shared" si="4"/>
        <v>2637.9079999999999</v>
      </c>
      <c r="N14" s="25">
        <f t="shared" si="4"/>
        <v>2712.9480000000003</v>
      </c>
      <c r="O14" s="25">
        <f t="shared" si="4"/>
        <v>2798.46</v>
      </c>
      <c r="P14" s="25">
        <f t="shared" si="4"/>
        <v>2898.42</v>
      </c>
      <c r="Q14" s="25">
        <f t="shared" si="4"/>
        <v>3007.2</v>
      </c>
    </row>
    <row r="15" spans="2:17" x14ac:dyDescent="0.35">
      <c r="B15" t="s">
        <v>35</v>
      </c>
      <c r="C15" s="25">
        <f>(1+0.5)*C9</f>
        <v>1103.52</v>
      </c>
      <c r="D15" s="25">
        <f t="shared" ref="D15:Q15" si="5">(1+0.5)*D9</f>
        <v>1119.42</v>
      </c>
      <c r="E15" s="25">
        <f t="shared" si="5"/>
        <v>1146.645</v>
      </c>
      <c r="F15" s="25">
        <f t="shared" si="5"/>
        <v>1180.2750000000001</v>
      </c>
      <c r="G15" s="25">
        <f t="shared" si="5"/>
        <v>1202.2350000000001</v>
      </c>
      <c r="H15" s="25">
        <f t="shared" si="5"/>
        <v>1239.48</v>
      </c>
      <c r="I15" s="25">
        <f t="shared" si="5"/>
        <v>1274.0550000000001</v>
      </c>
      <c r="J15" s="25">
        <f t="shared" si="5"/>
        <v>1305.57</v>
      </c>
      <c r="K15" s="25">
        <f t="shared" si="5"/>
        <v>1338</v>
      </c>
      <c r="L15" s="25">
        <f t="shared" si="5"/>
        <v>1375.395</v>
      </c>
      <c r="M15" s="25">
        <f t="shared" si="5"/>
        <v>1413.165</v>
      </c>
      <c r="N15" s="25">
        <f t="shared" si="5"/>
        <v>1453.365</v>
      </c>
      <c r="O15" s="25">
        <f t="shared" si="5"/>
        <v>1499.1750000000002</v>
      </c>
      <c r="P15" s="25">
        <f t="shared" si="5"/>
        <v>1552.7250000000001</v>
      </c>
      <c r="Q15" s="25">
        <f t="shared" si="5"/>
        <v>1611</v>
      </c>
    </row>
    <row r="17" spans="2:10" x14ac:dyDescent="0.35">
      <c r="B17" s="3" t="s">
        <v>80</v>
      </c>
    </row>
    <row r="18" spans="2:10" x14ac:dyDescent="0.35">
      <c r="B18" s="21" t="s">
        <v>13</v>
      </c>
    </row>
    <row r="19" spans="2:10" x14ac:dyDescent="0.35">
      <c r="B19" s="26"/>
      <c r="C19" s="26"/>
    </row>
    <row r="20" spans="2:10" x14ac:dyDescent="0.35">
      <c r="B20" s="27" t="s">
        <v>14</v>
      </c>
      <c r="C20" s="28" t="s">
        <v>65</v>
      </c>
      <c r="D20" s="28" t="s">
        <v>62</v>
      </c>
      <c r="E20" s="85" t="s">
        <v>71</v>
      </c>
    </row>
    <row r="21" spans="2:10" x14ac:dyDescent="0.35">
      <c r="B21" s="29" t="s">
        <v>30</v>
      </c>
      <c r="C21" s="82">
        <v>1124</v>
      </c>
      <c r="D21" s="25">
        <v>1145</v>
      </c>
      <c r="E21" s="85">
        <v>1189</v>
      </c>
    </row>
    <row r="22" spans="2:10" x14ac:dyDescent="0.35">
      <c r="B22" s="29" t="s">
        <v>31</v>
      </c>
      <c r="C22" s="82">
        <f>C21+0.3*C21</f>
        <v>1461.2</v>
      </c>
      <c r="D22" s="25">
        <f>D21+0.3*D21</f>
        <v>1488.5</v>
      </c>
      <c r="E22" s="25">
        <f>E21+0.3*E21</f>
        <v>1545.7</v>
      </c>
    </row>
    <row r="23" spans="2:10" x14ac:dyDescent="0.35">
      <c r="B23" s="29" t="s">
        <v>32</v>
      </c>
      <c r="C23" s="82">
        <f>C21+0.3*C21+0.3*C21</f>
        <v>1798.4</v>
      </c>
      <c r="D23" s="25">
        <f>D21+0.3*D21+0.3*D21</f>
        <v>1832</v>
      </c>
      <c r="E23" s="25">
        <f>E21+0.3*E21+0.3*E21</f>
        <v>1902.4</v>
      </c>
    </row>
    <row r="24" spans="2:10" x14ac:dyDescent="0.35">
      <c r="B24" s="29" t="s">
        <v>33</v>
      </c>
      <c r="C24" s="82">
        <f t="shared" ref="C24" si="6">C21+0.5*C21+0.3*C21+0.3*C21</f>
        <v>2360.4</v>
      </c>
      <c r="D24" s="25">
        <f t="shared" ref="D24:E24" si="7">D21+0.5*D21+0.3*D21+0.3*D21</f>
        <v>2404.5</v>
      </c>
      <c r="E24" s="25">
        <f t="shared" si="7"/>
        <v>2496.8999999999996</v>
      </c>
    </row>
    <row r="25" spans="2:10" x14ac:dyDescent="0.35">
      <c r="B25" s="29" t="s">
        <v>34</v>
      </c>
      <c r="C25" s="82">
        <f t="shared" ref="C25" si="8">C21+0.5*C21+0.5*C21+0.5*C21</f>
        <v>2810</v>
      </c>
      <c r="D25" s="25">
        <f t="shared" ref="D25:E25" si="9">D21+0.5*D21+0.5*D21+0.5*D21</f>
        <v>2862.5</v>
      </c>
      <c r="E25" s="25">
        <f t="shared" si="9"/>
        <v>2972.5</v>
      </c>
    </row>
    <row r="26" spans="2:10" x14ac:dyDescent="0.35">
      <c r="B26" s="29" t="s">
        <v>54</v>
      </c>
      <c r="C26" s="82">
        <f>C21+0.5*C21+(0.5+0.5)*C21+0.3*C21</f>
        <v>3147.2</v>
      </c>
      <c r="D26" s="25">
        <f>D21+0.5*D21+(0.5+0.5)*D21+0.3*D21</f>
        <v>3206</v>
      </c>
      <c r="E26" s="25">
        <f>E21+0.5*E21+(0.5+0.5)*E21+0.3*E21</f>
        <v>3329.2</v>
      </c>
    </row>
    <row r="27" spans="2:10" x14ac:dyDescent="0.35">
      <c r="B27" s="29" t="s">
        <v>35</v>
      </c>
      <c r="C27" s="82">
        <f>(1+0.5)*C21</f>
        <v>1686</v>
      </c>
      <c r="D27" s="25">
        <f>(1+0.5)*D21</f>
        <v>1717.5</v>
      </c>
      <c r="E27" s="25">
        <f>(1+0.5)*E21</f>
        <v>1783.5</v>
      </c>
      <c r="F27" s="9"/>
      <c r="G27" s="9"/>
      <c r="H27" s="9"/>
      <c r="I27" s="9"/>
      <c r="J27" s="9"/>
    </row>
    <row r="28" spans="2:10" x14ac:dyDescent="0.35">
      <c r="B28" s="30"/>
      <c r="C28" s="30"/>
      <c r="F28" s="9"/>
      <c r="G28" s="9"/>
      <c r="H28" s="9"/>
      <c r="I28" s="9"/>
      <c r="J28" s="9"/>
    </row>
    <row r="29" spans="2:10" x14ac:dyDescent="0.35">
      <c r="B29" s="58" t="s">
        <v>7</v>
      </c>
      <c r="C29" s="8" t="s">
        <v>63</v>
      </c>
    </row>
    <row r="30" spans="2:10" x14ac:dyDescent="0.35">
      <c r="B30" s="58" t="s">
        <v>36</v>
      </c>
      <c r="C30" s="8" t="s">
        <v>61</v>
      </c>
    </row>
    <row r="31" spans="2:10" x14ac:dyDescent="0.35">
      <c r="C31" s="89" t="s">
        <v>37</v>
      </c>
      <c r="D31" s="90"/>
      <c r="E31" s="90"/>
      <c r="F31" s="90"/>
      <c r="G31" s="90"/>
      <c r="H31" s="90"/>
      <c r="I31" s="90"/>
      <c r="J31" s="91"/>
    </row>
    <row r="32" spans="2:10" ht="15.5" x14ac:dyDescent="0.35">
      <c r="B32" s="59" t="s">
        <v>38</v>
      </c>
      <c r="C32" s="8" t="s">
        <v>55</v>
      </c>
    </row>
    <row r="33" spans="2:18" ht="15.5" x14ac:dyDescent="0.35">
      <c r="B33" s="59"/>
      <c r="C33" s="8" t="s">
        <v>67</v>
      </c>
    </row>
    <row r="34" spans="2:18" ht="15.5" x14ac:dyDescent="0.35">
      <c r="B34" s="59"/>
      <c r="C34" s="8" t="s">
        <v>69</v>
      </c>
    </row>
    <row r="35" spans="2:18" x14ac:dyDescent="0.35">
      <c r="B35" s="9"/>
    </row>
    <row r="36" spans="2:18" x14ac:dyDescent="0.35">
      <c r="B36" s="31"/>
      <c r="C36" s="9"/>
      <c r="D36" s="9"/>
    </row>
    <row r="37" spans="2:18" x14ac:dyDescent="0.35">
      <c r="B37" s="31"/>
      <c r="C37" s="9"/>
      <c r="D37" s="67" t="s">
        <v>9</v>
      </c>
      <c r="E37" s="38"/>
      <c r="F37" s="38"/>
    </row>
    <row r="38" spans="2:18" x14ac:dyDescent="0.35">
      <c r="B38" s="31"/>
      <c r="C38" s="9"/>
      <c r="D38" s="8" t="s">
        <v>10</v>
      </c>
      <c r="E38" s="12" t="s">
        <v>68</v>
      </c>
    </row>
    <row r="39" spans="2:18" x14ac:dyDescent="0.35">
      <c r="B39" s="9"/>
      <c r="C39" s="9"/>
      <c r="D39" s="8" t="s">
        <v>11</v>
      </c>
      <c r="E39" s="89" t="s">
        <v>59</v>
      </c>
      <c r="F39" s="90"/>
      <c r="G39" s="91"/>
      <c r="Q39"/>
      <c r="R39"/>
    </row>
    <row r="40" spans="2:18" x14ac:dyDescent="0.35">
      <c r="B40" s="9"/>
      <c r="C40" s="9"/>
    </row>
    <row r="41" spans="2:18" x14ac:dyDescent="0.35">
      <c r="B41" s="9"/>
      <c r="C41" s="9"/>
    </row>
  </sheetData>
  <mergeCells count="2">
    <mergeCell ref="C31:J31"/>
    <mergeCell ref="E39:G39"/>
  </mergeCells>
  <phoneticPr fontId="18" type="noConversion"/>
  <hyperlinks>
    <hyperlink ref="D27:J27" r:id="rId1" display="http://www.amtliche-sozialberichterstattung.de/A2armutsgefaehrdungsschwellen.html" xr:uid="{EF7672CC-55AC-496E-B44C-23F4C7614DEA}"/>
    <hyperlink ref="C31:J31" r:id="rId2" display="http://www.amtliche-sozialberichterstattung.de, eigene Berechnungen" xr:uid="{0FB9E0AC-D338-4BB3-AF3C-C3B87DADDAEE}"/>
    <hyperlink ref="C31" r:id="rId3" xr:uid="{7EB66551-F248-4238-B613-4AC0AD041ED9}"/>
    <hyperlink ref="D37" r:id="rId4" xr:uid="{0012EAA2-9AB8-4144-B0F9-2A5B3C3B1857}"/>
    <hyperlink ref="E39" r:id="rId5" display="eric-seils [at] boeckler.de" xr:uid="{72257F3E-5631-4B7C-B1CB-611AB6D8D766}"/>
    <hyperlink ref="E39:G39" r:id="rId6" display="dorothee-spannagel [at] boeckler.de" xr:uid="{37899005-D431-405E-9C44-62B651E97770}"/>
    <hyperlink ref="E27" r:id="rId7" display="http://www.amtliche-sozialberichterstattung.de/A2armutsgefaehrdungsschwellen.html" xr:uid="{D9A217AB-091E-4BF2-AC42-E4DB8473C2E4}"/>
  </hyperlinks>
  <pageMargins left="0.7" right="0.7" top="0.78740157499999996" bottom="0.78740157499999996" header="0.3" footer="0.3"/>
  <pageSetup paperSize="9" orientation="portrait" r:id="rId8"/>
  <drawing r:id="rId9"/>
  <tableParts count="2"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e35f3d-6df8-4aee-b8db-a11309bafd66">
      <Terms xmlns="http://schemas.microsoft.com/office/infopath/2007/PartnerControls"/>
    </lcf76f155ced4ddcb4097134ff3c332f>
    <TaxCatchAll xmlns="256fe39e-9433-4ae6-ab05-b6569aa3ca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11BD079411FE49B3A320B36E16C40A" ma:contentTypeVersion="17" ma:contentTypeDescription="Create a new document." ma:contentTypeScope="" ma:versionID="d8e0d3d14abfba85c6d5c4c43251a70e">
  <xsd:schema xmlns:xsd="http://www.w3.org/2001/XMLSchema" xmlns:xs="http://www.w3.org/2001/XMLSchema" xmlns:p="http://schemas.microsoft.com/office/2006/metadata/properties" xmlns:ns2="cbe35f3d-6df8-4aee-b8db-a11309bafd66" xmlns:ns3="256fe39e-9433-4ae6-ab05-b6569aa3ca88" targetNamespace="http://schemas.microsoft.com/office/2006/metadata/properties" ma:root="true" ma:fieldsID="5335a1cbb561f78b9bc0a1e958ef663d" ns2:_="" ns3:_="">
    <xsd:import namespace="cbe35f3d-6df8-4aee-b8db-a11309bafd66"/>
    <xsd:import namespace="256fe39e-9433-4ae6-ab05-b6569aa3ca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35f3d-6df8-4aee-b8db-a11309baf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4884117-9378-4c4b-92a9-03ac1b5c8f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fe39e-9433-4ae6-ab05-b6569aa3ca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29f478-f752-4584-82d5-eb530c989b64}" ma:internalName="TaxCatchAll" ma:showField="CatchAllData" ma:web="256fe39e-9433-4ae6-ab05-b6569aa3ca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CB1AB2-C0B1-4D6D-A68F-CF26625FD50E}">
  <ds:schemaRefs>
    <ds:schemaRef ds:uri="http://schemas.microsoft.com/office/2006/metadata/properties"/>
    <ds:schemaRef ds:uri="http://schemas.microsoft.com/office/infopath/2007/PartnerControls"/>
    <ds:schemaRef ds:uri="cbe35f3d-6df8-4aee-b8db-a11309bafd66"/>
    <ds:schemaRef ds:uri="256fe39e-9433-4ae6-ab05-b6569aa3ca88"/>
  </ds:schemaRefs>
</ds:datastoreItem>
</file>

<file path=customXml/itemProps2.xml><?xml version="1.0" encoding="utf-8"?>
<ds:datastoreItem xmlns:ds="http://schemas.openxmlformats.org/officeDocument/2006/customXml" ds:itemID="{74769F26-A464-4F30-B72E-0955DEDE30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e35f3d-6df8-4aee-b8db-a11309bafd66"/>
    <ds:schemaRef ds:uri="256fe39e-9433-4ae6-ab05-b6569aa3ca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89BB62-9DFC-49CA-AEF9-738312F78B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</vt:lpstr>
      <vt:lpstr>Armutsquoten D Ost und West</vt:lpstr>
      <vt:lpstr>Armutsquoten Altersgruppen</vt:lpstr>
      <vt:lpstr>Armutsquoten Erwerbsstatus</vt:lpstr>
      <vt:lpstr>Armutsgrenzen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Jutta Höhne</dc:creator>
  <cp:lastModifiedBy>Jutta Höhne</cp:lastModifiedBy>
  <dcterms:created xsi:type="dcterms:W3CDTF">2014-09-05T14:03:10Z</dcterms:created>
  <dcterms:modified xsi:type="dcterms:W3CDTF">2023-11-01T15:11:24Z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0x010100EC11BD079411FE49B3A320B36E16C40A</vt:lpwstr>
  </property>
  <property fmtid="{D5CDD505-2E9C-101B-9397-08002B2CF9AE}" pid="3" name="Order">
    <vt:r8>9233200</vt:r8>
  </property>
  <property fmtid="{D5CDD505-2E9C-101B-9397-08002B2CF9AE}" pid="4" name="MediaServiceImageTags">
    <vt:lpwstr/>
  </property>
</Properties>
</file>